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2"/>
  </bookViews>
  <sheets>
    <sheet name="Weeks" sheetId="2" r:id="rId1"/>
    <sheet name="dayFactor" sheetId="4" r:id="rId2"/>
    <sheet name="Days" sheetId="3" r:id="rId3"/>
  </sheets>
  <calcPr calcId="145621"/>
</workbook>
</file>

<file path=xl/calcChain.xml><?xml version="1.0" encoding="utf-8"?>
<calcChain xmlns="http://schemas.openxmlformats.org/spreadsheetml/2006/main">
  <c r="D367" i="3" l="1"/>
  <c r="E367" i="3"/>
  <c r="F367" i="3"/>
  <c r="G367" i="3"/>
  <c r="D368" i="3"/>
  <c r="E368" i="3"/>
  <c r="F368" i="3"/>
  <c r="G368" i="3"/>
  <c r="D369" i="3"/>
  <c r="E369" i="3"/>
  <c r="F369" i="3"/>
  <c r="G369" i="3"/>
  <c r="D370" i="3"/>
  <c r="E370" i="3"/>
  <c r="F370" i="3"/>
  <c r="G370" i="3"/>
  <c r="D371" i="3"/>
  <c r="E371" i="3"/>
  <c r="F371" i="3"/>
  <c r="G371" i="3"/>
  <c r="D372" i="3"/>
  <c r="E372" i="3"/>
  <c r="F372" i="3"/>
  <c r="G372" i="3"/>
  <c r="D373" i="3"/>
  <c r="E373" i="3"/>
  <c r="F373" i="3"/>
  <c r="G373" i="3"/>
  <c r="D374" i="3"/>
  <c r="E374" i="3"/>
  <c r="F374" i="3"/>
  <c r="G374" i="3"/>
  <c r="D375" i="3"/>
  <c r="E375" i="3"/>
  <c r="F375" i="3"/>
  <c r="G375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0" i="3"/>
  <c r="E380" i="3"/>
  <c r="F380" i="3"/>
  <c r="G380" i="3"/>
  <c r="D381" i="3"/>
  <c r="E381" i="3"/>
  <c r="F381" i="3"/>
  <c r="G381" i="3"/>
  <c r="D382" i="3"/>
  <c r="E382" i="3"/>
  <c r="F382" i="3"/>
  <c r="G382" i="3"/>
  <c r="D383" i="3"/>
  <c r="E383" i="3"/>
  <c r="F383" i="3"/>
  <c r="G383" i="3"/>
  <c r="D384" i="3"/>
  <c r="E384" i="3"/>
  <c r="F384" i="3"/>
  <c r="G384" i="3"/>
  <c r="D385" i="3"/>
  <c r="E385" i="3"/>
  <c r="F385" i="3"/>
  <c r="G385" i="3"/>
  <c r="D386" i="3"/>
  <c r="E386" i="3"/>
  <c r="F386" i="3"/>
  <c r="G386" i="3"/>
  <c r="D387" i="3"/>
  <c r="E387" i="3"/>
  <c r="F387" i="3"/>
  <c r="G387" i="3"/>
  <c r="D388" i="3"/>
  <c r="E388" i="3"/>
  <c r="F388" i="3"/>
  <c r="G388" i="3"/>
  <c r="D389" i="3"/>
  <c r="E389" i="3"/>
  <c r="F389" i="3"/>
  <c r="G389" i="3"/>
  <c r="D390" i="3"/>
  <c r="E390" i="3"/>
  <c r="F390" i="3"/>
  <c r="G390" i="3"/>
  <c r="D391" i="3"/>
  <c r="E391" i="3"/>
  <c r="F391" i="3"/>
  <c r="G391" i="3"/>
  <c r="D392" i="3"/>
  <c r="E392" i="3"/>
  <c r="F392" i="3"/>
  <c r="G392" i="3"/>
  <c r="D393" i="3"/>
  <c r="E393" i="3"/>
  <c r="F393" i="3"/>
  <c r="G393" i="3"/>
  <c r="D394" i="3"/>
  <c r="E394" i="3"/>
  <c r="F394" i="3"/>
  <c r="G394" i="3"/>
  <c r="D395" i="3"/>
  <c r="E395" i="3"/>
  <c r="F395" i="3"/>
  <c r="G395" i="3"/>
  <c r="D396" i="3"/>
  <c r="E396" i="3"/>
  <c r="F396" i="3"/>
  <c r="G396" i="3"/>
  <c r="D397" i="3"/>
  <c r="E397" i="3"/>
  <c r="F397" i="3"/>
  <c r="G397" i="3"/>
  <c r="D398" i="3"/>
  <c r="E398" i="3"/>
  <c r="F398" i="3"/>
  <c r="G398" i="3"/>
  <c r="D399" i="3"/>
  <c r="E399" i="3"/>
  <c r="F399" i="3"/>
  <c r="G399" i="3"/>
  <c r="D400" i="3"/>
  <c r="E400" i="3"/>
  <c r="F400" i="3"/>
  <c r="G400" i="3"/>
  <c r="D401" i="3"/>
  <c r="E401" i="3"/>
  <c r="F401" i="3"/>
  <c r="G401" i="3"/>
  <c r="D402" i="3"/>
  <c r="E402" i="3"/>
  <c r="F402" i="3"/>
  <c r="G402" i="3"/>
  <c r="D403" i="3"/>
  <c r="E403" i="3"/>
  <c r="F403" i="3"/>
  <c r="G403" i="3"/>
  <c r="D404" i="3"/>
  <c r="E404" i="3"/>
  <c r="F404" i="3"/>
  <c r="G404" i="3"/>
  <c r="D405" i="3"/>
  <c r="E405" i="3"/>
  <c r="F405" i="3"/>
  <c r="G405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0" i="3"/>
  <c r="E410" i="3"/>
  <c r="F410" i="3"/>
  <c r="G410" i="3"/>
  <c r="D411" i="3"/>
  <c r="E411" i="3"/>
  <c r="F411" i="3"/>
  <c r="G411" i="3"/>
  <c r="D412" i="3"/>
  <c r="E412" i="3"/>
  <c r="F412" i="3"/>
  <c r="G412" i="3"/>
  <c r="D413" i="3"/>
  <c r="E413" i="3"/>
  <c r="F413" i="3"/>
  <c r="G413" i="3"/>
  <c r="D414" i="3"/>
  <c r="E414" i="3"/>
  <c r="F414" i="3"/>
  <c r="G414" i="3"/>
  <c r="D415" i="3"/>
  <c r="E415" i="3"/>
  <c r="F415" i="3"/>
  <c r="G415" i="3"/>
  <c r="D416" i="3"/>
  <c r="E416" i="3"/>
  <c r="F416" i="3"/>
  <c r="G416" i="3"/>
  <c r="D417" i="3"/>
  <c r="E417" i="3"/>
  <c r="F417" i="3"/>
  <c r="G417" i="3"/>
  <c r="D418" i="3"/>
  <c r="E418" i="3"/>
  <c r="F418" i="3"/>
  <c r="G418" i="3"/>
  <c r="D419" i="3"/>
  <c r="E419" i="3"/>
  <c r="F419" i="3"/>
  <c r="G419" i="3"/>
  <c r="D420" i="3"/>
  <c r="E420" i="3"/>
  <c r="F420" i="3"/>
  <c r="G420" i="3"/>
  <c r="D421" i="3"/>
  <c r="E421" i="3"/>
  <c r="F421" i="3"/>
  <c r="G421" i="3"/>
  <c r="D422" i="3"/>
  <c r="E422" i="3"/>
  <c r="F422" i="3"/>
  <c r="G422" i="3"/>
  <c r="D423" i="3"/>
  <c r="E423" i="3"/>
  <c r="F423" i="3"/>
  <c r="G423" i="3"/>
  <c r="D424" i="3"/>
  <c r="E424" i="3"/>
  <c r="F424" i="3"/>
  <c r="G424" i="3"/>
  <c r="D425" i="3"/>
  <c r="E425" i="3"/>
  <c r="F425" i="3"/>
  <c r="G425" i="3"/>
  <c r="D426" i="3"/>
  <c r="E426" i="3"/>
  <c r="F426" i="3"/>
  <c r="G426" i="3"/>
  <c r="D427" i="3"/>
  <c r="E427" i="3"/>
  <c r="F427" i="3"/>
  <c r="G427" i="3"/>
  <c r="D428" i="3"/>
  <c r="E428" i="3"/>
  <c r="F428" i="3"/>
  <c r="G428" i="3"/>
  <c r="D429" i="3"/>
  <c r="E429" i="3"/>
  <c r="F429" i="3"/>
  <c r="G429" i="3"/>
  <c r="D430" i="3"/>
  <c r="E430" i="3"/>
  <c r="F430" i="3"/>
  <c r="G430" i="3"/>
  <c r="D431" i="3"/>
  <c r="E431" i="3"/>
  <c r="F431" i="3"/>
  <c r="G431" i="3"/>
  <c r="D432" i="3"/>
  <c r="E432" i="3"/>
  <c r="F432" i="3"/>
  <c r="G432" i="3"/>
  <c r="D433" i="3"/>
  <c r="E433" i="3"/>
  <c r="F433" i="3"/>
  <c r="G433" i="3"/>
  <c r="D434" i="3"/>
  <c r="E434" i="3"/>
  <c r="F434" i="3"/>
  <c r="G434" i="3"/>
  <c r="D435" i="3"/>
  <c r="E435" i="3"/>
  <c r="F435" i="3"/>
  <c r="G435" i="3"/>
  <c r="D436" i="3"/>
  <c r="E436" i="3"/>
  <c r="F436" i="3"/>
  <c r="G436" i="3"/>
  <c r="D437" i="3"/>
  <c r="E437" i="3"/>
  <c r="F437" i="3"/>
  <c r="G437" i="3"/>
  <c r="D438" i="3"/>
  <c r="E438" i="3"/>
  <c r="F438" i="3"/>
  <c r="G438" i="3"/>
  <c r="D439" i="3"/>
  <c r="E439" i="3"/>
  <c r="F439" i="3"/>
  <c r="G439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44" i="3"/>
  <c r="E444" i="3"/>
  <c r="F444" i="3"/>
  <c r="G444" i="3"/>
  <c r="D445" i="3"/>
  <c r="E445" i="3"/>
  <c r="F445" i="3"/>
  <c r="G445" i="3"/>
  <c r="D446" i="3"/>
  <c r="E446" i="3"/>
  <c r="F446" i="3"/>
  <c r="G446" i="3"/>
  <c r="D447" i="3"/>
  <c r="E447" i="3"/>
  <c r="F447" i="3"/>
  <c r="G447" i="3"/>
  <c r="D448" i="3"/>
  <c r="E448" i="3"/>
  <c r="F448" i="3"/>
  <c r="G448" i="3"/>
  <c r="D449" i="3"/>
  <c r="E449" i="3"/>
  <c r="F449" i="3"/>
  <c r="G449" i="3"/>
  <c r="D450" i="3"/>
  <c r="E450" i="3"/>
  <c r="F450" i="3"/>
  <c r="G450" i="3"/>
  <c r="D451" i="3"/>
  <c r="E451" i="3"/>
  <c r="F451" i="3"/>
  <c r="G451" i="3"/>
  <c r="D452" i="3"/>
  <c r="E452" i="3"/>
  <c r="F452" i="3"/>
  <c r="G452" i="3"/>
  <c r="D453" i="3"/>
  <c r="E453" i="3"/>
  <c r="F453" i="3"/>
  <c r="G453" i="3"/>
  <c r="D454" i="3"/>
  <c r="E454" i="3"/>
  <c r="F454" i="3"/>
  <c r="G454" i="3"/>
  <c r="D455" i="3"/>
  <c r="E455" i="3"/>
  <c r="F455" i="3"/>
  <c r="G455" i="3"/>
  <c r="D456" i="3"/>
  <c r="E456" i="3"/>
  <c r="F456" i="3"/>
  <c r="G456" i="3"/>
  <c r="D457" i="3"/>
  <c r="E457" i="3"/>
  <c r="F457" i="3"/>
  <c r="G457" i="3"/>
  <c r="D458" i="3"/>
  <c r="E458" i="3"/>
  <c r="F458" i="3"/>
  <c r="G458" i="3"/>
  <c r="D459" i="3"/>
  <c r="E459" i="3"/>
  <c r="F459" i="3"/>
  <c r="G459" i="3"/>
  <c r="D460" i="3"/>
  <c r="E460" i="3"/>
  <c r="F460" i="3"/>
  <c r="G460" i="3"/>
  <c r="D461" i="3"/>
  <c r="E461" i="3"/>
  <c r="F461" i="3"/>
  <c r="G461" i="3"/>
  <c r="D462" i="3"/>
  <c r="E462" i="3"/>
  <c r="F462" i="3"/>
  <c r="G462" i="3"/>
  <c r="D463" i="3"/>
  <c r="E463" i="3"/>
  <c r="F463" i="3"/>
  <c r="G463" i="3"/>
  <c r="D464" i="3"/>
  <c r="E464" i="3"/>
  <c r="F464" i="3"/>
  <c r="G464" i="3"/>
  <c r="D465" i="3"/>
  <c r="E465" i="3"/>
  <c r="F465" i="3"/>
  <c r="G465" i="3"/>
  <c r="D466" i="3"/>
  <c r="E466" i="3"/>
  <c r="F466" i="3"/>
  <c r="G466" i="3"/>
  <c r="D467" i="3"/>
  <c r="E467" i="3"/>
  <c r="F467" i="3"/>
  <c r="G467" i="3"/>
  <c r="D468" i="3"/>
  <c r="E468" i="3"/>
  <c r="F468" i="3"/>
  <c r="G468" i="3"/>
  <c r="D469" i="3"/>
  <c r="E469" i="3"/>
  <c r="F469" i="3"/>
  <c r="G469" i="3"/>
  <c r="D470" i="3"/>
  <c r="E470" i="3"/>
  <c r="F470" i="3"/>
  <c r="G470" i="3"/>
  <c r="D471" i="3"/>
  <c r="E471" i="3"/>
  <c r="F471" i="3"/>
  <c r="G471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6" i="3"/>
  <c r="E476" i="3"/>
  <c r="F476" i="3"/>
  <c r="G476" i="3"/>
  <c r="D477" i="3"/>
  <c r="E477" i="3"/>
  <c r="F477" i="3"/>
  <c r="G477" i="3"/>
  <c r="D478" i="3"/>
  <c r="E478" i="3"/>
  <c r="F478" i="3"/>
  <c r="G478" i="3"/>
  <c r="D479" i="3"/>
  <c r="E479" i="3"/>
  <c r="F479" i="3"/>
  <c r="G479" i="3"/>
  <c r="D480" i="3"/>
  <c r="E480" i="3"/>
  <c r="F480" i="3"/>
  <c r="G480" i="3"/>
  <c r="D481" i="3"/>
  <c r="E481" i="3"/>
  <c r="F481" i="3"/>
  <c r="G481" i="3"/>
  <c r="D482" i="3"/>
  <c r="E482" i="3"/>
  <c r="F482" i="3"/>
  <c r="G482" i="3"/>
  <c r="D483" i="3"/>
  <c r="E483" i="3"/>
  <c r="F483" i="3"/>
  <c r="G483" i="3"/>
  <c r="D484" i="3"/>
  <c r="E484" i="3"/>
  <c r="F484" i="3"/>
  <c r="G484" i="3"/>
  <c r="D485" i="3"/>
  <c r="E485" i="3"/>
  <c r="F485" i="3"/>
  <c r="G485" i="3"/>
  <c r="D486" i="3"/>
  <c r="E486" i="3"/>
  <c r="F486" i="3"/>
  <c r="G486" i="3"/>
  <c r="D487" i="3"/>
  <c r="E487" i="3"/>
  <c r="F487" i="3"/>
  <c r="G487" i="3"/>
  <c r="D488" i="3"/>
  <c r="E488" i="3"/>
  <c r="F488" i="3"/>
  <c r="G488" i="3"/>
  <c r="D489" i="3"/>
  <c r="E489" i="3"/>
  <c r="F489" i="3"/>
  <c r="G489" i="3"/>
  <c r="D490" i="3"/>
  <c r="E490" i="3"/>
  <c r="F490" i="3"/>
  <c r="G490" i="3"/>
  <c r="D491" i="3"/>
  <c r="E491" i="3"/>
  <c r="F491" i="3"/>
  <c r="G491" i="3"/>
  <c r="D492" i="3"/>
  <c r="E492" i="3"/>
  <c r="F492" i="3"/>
  <c r="G492" i="3"/>
  <c r="D493" i="3"/>
  <c r="E493" i="3"/>
  <c r="F493" i="3"/>
  <c r="G493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498" i="3"/>
  <c r="E498" i="3"/>
  <c r="F498" i="3"/>
  <c r="G498" i="3"/>
  <c r="D499" i="3"/>
  <c r="E499" i="3"/>
  <c r="F499" i="3"/>
  <c r="G499" i="3"/>
  <c r="D500" i="3"/>
  <c r="E500" i="3"/>
  <c r="F500" i="3"/>
  <c r="G500" i="3"/>
  <c r="D501" i="3"/>
  <c r="E501" i="3"/>
  <c r="F501" i="3"/>
  <c r="G501" i="3"/>
  <c r="D502" i="3"/>
  <c r="E502" i="3"/>
  <c r="F502" i="3"/>
  <c r="G502" i="3"/>
  <c r="D503" i="3"/>
  <c r="E503" i="3"/>
  <c r="F503" i="3"/>
  <c r="G503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14" i="3"/>
  <c r="E514" i="3"/>
  <c r="F514" i="3"/>
  <c r="G514" i="3"/>
  <c r="D515" i="3"/>
  <c r="E515" i="3"/>
  <c r="F515" i="3"/>
  <c r="G515" i="3"/>
  <c r="D516" i="3"/>
  <c r="E516" i="3"/>
  <c r="F516" i="3"/>
  <c r="G516" i="3"/>
  <c r="D517" i="3"/>
  <c r="E517" i="3"/>
  <c r="F517" i="3"/>
  <c r="G517" i="3"/>
  <c r="D518" i="3"/>
  <c r="E518" i="3"/>
  <c r="F518" i="3"/>
  <c r="G518" i="3"/>
  <c r="D519" i="3"/>
  <c r="E519" i="3"/>
  <c r="F519" i="3"/>
  <c r="G519" i="3"/>
  <c r="D520" i="3"/>
  <c r="E520" i="3"/>
  <c r="F520" i="3"/>
  <c r="G520" i="3"/>
  <c r="D521" i="3"/>
  <c r="E521" i="3"/>
  <c r="F521" i="3"/>
  <c r="G521" i="3"/>
  <c r="D522" i="3"/>
  <c r="E522" i="3"/>
  <c r="F522" i="3"/>
  <c r="G522" i="3"/>
  <c r="D523" i="3"/>
  <c r="E523" i="3"/>
  <c r="F523" i="3"/>
  <c r="G523" i="3"/>
  <c r="D524" i="3"/>
  <c r="E524" i="3"/>
  <c r="F524" i="3"/>
  <c r="G524" i="3"/>
  <c r="D525" i="3"/>
  <c r="E525" i="3"/>
  <c r="F525" i="3"/>
  <c r="G525" i="3"/>
  <c r="D526" i="3"/>
  <c r="E526" i="3"/>
  <c r="F526" i="3"/>
  <c r="G526" i="3"/>
  <c r="D527" i="3"/>
  <c r="E527" i="3"/>
  <c r="F527" i="3"/>
  <c r="G527" i="3"/>
  <c r="D528" i="3"/>
  <c r="E528" i="3"/>
  <c r="F528" i="3"/>
  <c r="G528" i="3"/>
  <c r="D529" i="3"/>
  <c r="E529" i="3"/>
  <c r="F529" i="3"/>
  <c r="G529" i="3"/>
  <c r="D530" i="3"/>
  <c r="E530" i="3"/>
  <c r="F530" i="3"/>
  <c r="G530" i="3"/>
  <c r="D531" i="3"/>
  <c r="E531" i="3"/>
  <c r="F531" i="3"/>
  <c r="G531" i="3"/>
  <c r="D532" i="3"/>
  <c r="E532" i="3"/>
  <c r="F532" i="3"/>
  <c r="G532" i="3"/>
  <c r="D533" i="3"/>
  <c r="E533" i="3"/>
  <c r="F533" i="3"/>
  <c r="G533" i="3"/>
  <c r="D534" i="3"/>
  <c r="E534" i="3"/>
  <c r="F534" i="3"/>
  <c r="G534" i="3"/>
  <c r="D535" i="3"/>
  <c r="E535" i="3"/>
  <c r="F535" i="3"/>
  <c r="G535" i="3"/>
  <c r="D536" i="3"/>
  <c r="E536" i="3"/>
  <c r="F536" i="3"/>
  <c r="G536" i="3"/>
  <c r="D537" i="3"/>
  <c r="E537" i="3"/>
  <c r="F537" i="3"/>
  <c r="G537" i="3"/>
  <c r="D538" i="3"/>
  <c r="E538" i="3"/>
  <c r="F538" i="3"/>
  <c r="G538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3" i="3"/>
  <c r="E543" i="3"/>
  <c r="F543" i="3"/>
  <c r="G543" i="3"/>
  <c r="D544" i="3"/>
  <c r="E544" i="3"/>
  <c r="F544" i="3"/>
  <c r="G544" i="3"/>
  <c r="D545" i="3"/>
  <c r="E545" i="3"/>
  <c r="F545" i="3"/>
  <c r="G545" i="3"/>
  <c r="D546" i="3"/>
  <c r="E546" i="3"/>
  <c r="F546" i="3"/>
  <c r="G546" i="3"/>
  <c r="D547" i="3"/>
  <c r="E547" i="3"/>
  <c r="F547" i="3"/>
  <c r="G547" i="3"/>
  <c r="D548" i="3"/>
  <c r="E548" i="3"/>
  <c r="F548" i="3"/>
  <c r="G548" i="3"/>
  <c r="D549" i="3"/>
  <c r="E549" i="3"/>
  <c r="F549" i="3"/>
  <c r="G549" i="3"/>
  <c r="D550" i="3"/>
  <c r="E550" i="3"/>
  <c r="F550" i="3"/>
  <c r="G550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59" i="3"/>
  <c r="E559" i="3"/>
  <c r="F559" i="3"/>
  <c r="G559" i="3"/>
  <c r="D560" i="3"/>
  <c r="E560" i="3"/>
  <c r="F560" i="3"/>
  <c r="G560" i="3"/>
  <c r="D561" i="3"/>
  <c r="E561" i="3"/>
  <c r="F561" i="3"/>
  <c r="G561" i="3"/>
  <c r="D562" i="3"/>
  <c r="E562" i="3"/>
  <c r="F562" i="3"/>
  <c r="G562" i="3"/>
  <c r="D563" i="3"/>
  <c r="E563" i="3"/>
  <c r="F563" i="3"/>
  <c r="G563" i="3"/>
  <c r="D564" i="3"/>
  <c r="E564" i="3"/>
  <c r="F564" i="3"/>
  <c r="G564" i="3"/>
  <c r="D565" i="3"/>
  <c r="E565" i="3"/>
  <c r="F565" i="3"/>
  <c r="G565" i="3"/>
  <c r="D566" i="3"/>
  <c r="E566" i="3"/>
  <c r="F566" i="3"/>
  <c r="G566" i="3"/>
  <c r="D567" i="3"/>
  <c r="E567" i="3"/>
  <c r="F567" i="3"/>
  <c r="G567" i="3"/>
  <c r="D568" i="3"/>
  <c r="E568" i="3"/>
  <c r="F568" i="3"/>
  <c r="G568" i="3"/>
  <c r="D569" i="3"/>
  <c r="E569" i="3"/>
  <c r="F569" i="3"/>
  <c r="G569" i="3"/>
  <c r="D570" i="3"/>
  <c r="E570" i="3"/>
  <c r="F570" i="3"/>
  <c r="G570" i="3"/>
  <c r="D571" i="3"/>
  <c r="E571" i="3"/>
  <c r="F571" i="3"/>
  <c r="G571" i="3"/>
  <c r="D572" i="3"/>
  <c r="E572" i="3"/>
  <c r="F572" i="3"/>
  <c r="G572" i="3"/>
  <c r="D573" i="3"/>
  <c r="E573" i="3"/>
  <c r="F573" i="3"/>
  <c r="G573" i="3"/>
  <c r="D574" i="3"/>
  <c r="E574" i="3"/>
  <c r="F574" i="3"/>
  <c r="G574" i="3"/>
  <c r="D575" i="3"/>
  <c r="E575" i="3"/>
  <c r="F575" i="3"/>
  <c r="G575" i="3"/>
  <c r="D576" i="3"/>
  <c r="E576" i="3"/>
  <c r="F576" i="3"/>
  <c r="G576" i="3"/>
  <c r="D577" i="3"/>
  <c r="E577" i="3"/>
  <c r="F577" i="3"/>
  <c r="G577" i="3"/>
  <c r="D578" i="3"/>
  <c r="E578" i="3"/>
  <c r="F578" i="3"/>
  <c r="G578" i="3"/>
  <c r="D579" i="3"/>
  <c r="E579" i="3"/>
  <c r="F579" i="3"/>
  <c r="G579" i="3"/>
  <c r="D580" i="3"/>
  <c r="E580" i="3"/>
  <c r="F580" i="3"/>
  <c r="G580" i="3"/>
  <c r="D581" i="3"/>
  <c r="E581" i="3"/>
  <c r="F581" i="3"/>
  <c r="G581" i="3"/>
  <c r="D582" i="3"/>
  <c r="E582" i="3"/>
  <c r="F582" i="3"/>
  <c r="G582" i="3"/>
  <c r="D583" i="3"/>
  <c r="E583" i="3"/>
  <c r="F583" i="3"/>
  <c r="G583" i="3"/>
  <c r="D584" i="3"/>
  <c r="E584" i="3"/>
  <c r="F584" i="3"/>
  <c r="G584" i="3"/>
  <c r="D585" i="3"/>
  <c r="E585" i="3"/>
  <c r="F585" i="3"/>
  <c r="G585" i="3"/>
  <c r="D586" i="3"/>
  <c r="E586" i="3"/>
  <c r="F586" i="3"/>
  <c r="G586" i="3"/>
  <c r="D587" i="3"/>
  <c r="E587" i="3"/>
  <c r="F587" i="3"/>
  <c r="G587" i="3"/>
  <c r="D588" i="3"/>
  <c r="E588" i="3"/>
  <c r="F588" i="3"/>
  <c r="G588" i="3"/>
  <c r="D589" i="3"/>
  <c r="E589" i="3"/>
  <c r="F589" i="3"/>
  <c r="G589" i="3"/>
  <c r="D590" i="3"/>
  <c r="E590" i="3"/>
  <c r="F590" i="3"/>
  <c r="G590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5" i="3"/>
  <c r="E595" i="3"/>
  <c r="F595" i="3"/>
  <c r="G595" i="3"/>
  <c r="D596" i="3"/>
  <c r="E596" i="3"/>
  <c r="F596" i="3"/>
  <c r="G596" i="3"/>
  <c r="D597" i="3"/>
  <c r="E597" i="3"/>
  <c r="F597" i="3"/>
  <c r="G597" i="3"/>
  <c r="D598" i="3"/>
  <c r="E598" i="3"/>
  <c r="F598" i="3"/>
  <c r="G598" i="3"/>
  <c r="D599" i="3"/>
  <c r="E599" i="3"/>
  <c r="F599" i="3"/>
  <c r="G599" i="3"/>
  <c r="D600" i="3"/>
  <c r="E600" i="3"/>
  <c r="F600" i="3"/>
  <c r="G600" i="3"/>
  <c r="D601" i="3"/>
  <c r="E601" i="3"/>
  <c r="F601" i="3"/>
  <c r="G601" i="3"/>
  <c r="D602" i="3"/>
  <c r="E602" i="3"/>
  <c r="F602" i="3"/>
  <c r="G602" i="3"/>
  <c r="D603" i="3"/>
  <c r="E603" i="3"/>
  <c r="F603" i="3"/>
  <c r="G603" i="3"/>
  <c r="D604" i="3"/>
  <c r="E604" i="3"/>
  <c r="F604" i="3"/>
  <c r="G604" i="3"/>
  <c r="D605" i="3"/>
  <c r="E605" i="3"/>
  <c r="F605" i="3"/>
  <c r="G605" i="3"/>
  <c r="D606" i="3"/>
  <c r="E606" i="3"/>
  <c r="F606" i="3"/>
  <c r="G606" i="3"/>
  <c r="D607" i="3"/>
  <c r="E607" i="3"/>
  <c r="F607" i="3"/>
  <c r="G607" i="3"/>
  <c r="D608" i="3"/>
  <c r="E608" i="3"/>
  <c r="F608" i="3"/>
  <c r="G608" i="3"/>
  <c r="D609" i="3"/>
  <c r="E609" i="3"/>
  <c r="F609" i="3"/>
  <c r="G609" i="3"/>
  <c r="D610" i="3"/>
  <c r="E610" i="3"/>
  <c r="F610" i="3"/>
  <c r="G610" i="3"/>
  <c r="D611" i="3"/>
  <c r="E611" i="3"/>
  <c r="F611" i="3"/>
  <c r="G611" i="3"/>
  <c r="D612" i="3"/>
  <c r="E612" i="3"/>
  <c r="F612" i="3"/>
  <c r="G612" i="3"/>
  <c r="D613" i="3"/>
  <c r="E613" i="3"/>
  <c r="F613" i="3"/>
  <c r="G613" i="3"/>
  <c r="D614" i="3"/>
  <c r="E614" i="3"/>
  <c r="F614" i="3"/>
  <c r="G614" i="3"/>
  <c r="D615" i="3"/>
  <c r="E615" i="3"/>
  <c r="F615" i="3"/>
  <c r="G615" i="3"/>
  <c r="D616" i="3"/>
  <c r="E616" i="3"/>
  <c r="F616" i="3"/>
  <c r="G616" i="3"/>
  <c r="D617" i="3"/>
  <c r="E617" i="3"/>
  <c r="F617" i="3"/>
  <c r="G617" i="3"/>
  <c r="D618" i="3"/>
  <c r="E618" i="3"/>
  <c r="F618" i="3"/>
  <c r="G618" i="3"/>
  <c r="D619" i="3"/>
  <c r="E619" i="3"/>
  <c r="F619" i="3"/>
  <c r="G619" i="3"/>
  <c r="D620" i="3"/>
  <c r="E620" i="3"/>
  <c r="F620" i="3"/>
  <c r="G620" i="3"/>
  <c r="D621" i="3"/>
  <c r="E621" i="3"/>
  <c r="F621" i="3"/>
  <c r="G621" i="3"/>
  <c r="D622" i="3"/>
  <c r="E622" i="3"/>
  <c r="F622" i="3"/>
  <c r="G622" i="3"/>
  <c r="D623" i="3"/>
  <c r="E623" i="3"/>
  <c r="F623" i="3"/>
  <c r="G623" i="3"/>
  <c r="D624" i="3"/>
  <c r="E624" i="3"/>
  <c r="F624" i="3"/>
  <c r="G624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29" i="3"/>
  <c r="E629" i="3"/>
  <c r="F629" i="3"/>
  <c r="G629" i="3"/>
  <c r="D630" i="3"/>
  <c r="E630" i="3"/>
  <c r="F630" i="3"/>
  <c r="G630" i="3"/>
  <c r="D631" i="3"/>
  <c r="E631" i="3"/>
  <c r="F631" i="3"/>
  <c r="G631" i="3"/>
  <c r="D632" i="3"/>
  <c r="E632" i="3"/>
  <c r="F632" i="3"/>
  <c r="G632" i="3"/>
  <c r="D633" i="3"/>
  <c r="E633" i="3"/>
  <c r="F633" i="3"/>
  <c r="G633" i="3"/>
  <c r="D634" i="3"/>
  <c r="E634" i="3"/>
  <c r="F634" i="3"/>
  <c r="G634" i="3"/>
  <c r="D635" i="3"/>
  <c r="E635" i="3"/>
  <c r="F635" i="3"/>
  <c r="G635" i="3"/>
  <c r="D636" i="3"/>
  <c r="E636" i="3"/>
  <c r="F636" i="3"/>
  <c r="G636" i="3"/>
  <c r="D637" i="3"/>
  <c r="E637" i="3"/>
  <c r="F637" i="3"/>
  <c r="G637" i="3"/>
  <c r="D638" i="3"/>
  <c r="E638" i="3"/>
  <c r="F638" i="3"/>
  <c r="G638" i="3"/>
  <c r="D639" i="3"/>
  <c r="E639" i="3"/>
  <c r="F639" i="3"/>
  <c r="G639" i="3"/>
  <c r="D640" i="3"/>
  <c r="E640" i="3"/>
  <c r="F640" i="3"/>
  <c r="G640" i="3"/>
  <c r="D641" i="3"/>
  <c r="E641" i="3"/>
  <c r="F641" i="3"/>
  <c r="G641" i="3"/>
  <c r="D642" i="3"/>
  <c r="E642" i="3"/>
  <c r="F642" i="3"/>
  <c r="G642" i="3"/>
  <c r="D643" i="3"/>
  <c r="E643" i="3"/>
  <c r="F643" i="3"/>
  <c r="G643" i="3"/>
  <c r="D644" i="3"/>
  <c r="E644" i="3"/>
  <c r="F644" i="3"/>
  <c r="G644" i="3"/>
  <c r="D645" i="3"/>
  <c r="E645" i="3"/>
  <c r="F645" i="3"/>
  <c r="G645" i="3"/>
  <c r="D646" i="3"/>
  <c r="E646" i="3"/>
  <c r="F646" i="3"/>
  <c r="G646" i="3"/>
  <c r="D647" i="3"/>
  <c r="E647" i="3"/>
  <c r="F647" i="3"/>
  <c r="G647" i="3"/>
  <c r="D648" i="3"/>
  <c r="E648" i="3"/>
  <c r="F648" i="3"/>
  <c r="G648" i="3"/>
  <c r="D649" i="3"/>
  <c r="E649" i="3"/>
  <c r="F649" i="3"/>
  <c r="G649" i="3"/>
  <c r="D650" i="3"/>
  <c r="E650" i="3"/>
  <c r="F650" i="3"/>
  <c r="G650" i="3"/>
  <c r="D651" i="3"/>
  <c r="E651" i="3"/>
  <c r="F651" i="3"/>
  <c r="G651" i="3"/>
  <c r="D652" i="3"/>
  <c r="E652" i="3"/>
  <c r="F652" i="3"/>
  <c r="G652" i="3"/>
  <c r="D653" i="3"/>
  <c r="E653" i="3"/>
  <c r="F653" i="3"/>
  <c r="G653" i="3"/>
  <c r="D654" i="3"/>
  <c r="E654" i="3"/>
  <c r="F654" i="3"/>
  <c r="G654" i="3"/>
  <c r="D655" i="3"/>
  <c r="E655" i="3"/>
  <c r="F655" i="3"/>
  <c r="G655" i="3"/>
  <c r="D656" i="3"/>
  <c r="E656" i="3"/>
  <c r="F656" i="3"/>
  <c r="G656" i="3"/>
  <c r="D657" i="3"/>
  <c r="E657" i="3"/>
  <c r="F657" i="3"/>
  <c r="G657" i="3"/>
  <c r="D658" i="3"/>
  <c r="E658" i="3"/>
  <c r="F658" i="3"/>
  <c r="G658" i="3"/>
  <c r="D659" i="3"/>
  <c r="E659" i="3"/>
  <c r="F659" i="3"/>
  <c r="G659" i="3"/>
  <c r="D660" i="3"/>
  <c r="E660" i="3"/>
  <c r="F660" i="3"/>
  <c r="G660" i="3"/>
  <c r="D661" i="3"/>
  <c r="E661" i="3"/>
  <c r="F661" i="3"/>
  <c r="G661" i="3"/>
  <c r="D662" i="3"/>
  <c r="E662" i="3"/>
  <c r="F662" i="3"/>
  <c r="G662" i="3"/>
  <c r="D663" i="3"/>
  <c r="E663" i="3"/>
  <c r="F663" i="3"/>
  <c r="G663" i="3"/>
  <c r="D664" i="3"/>
  <c r="E664" i="3"/>
  <c r="F664" i="3"/>
  <c r="G664" i="3"/>
  <c r="D665" i="3"/>
  <c r="E665" i="3"/>
  <c r="F665" i="3"/>
  <c r="G665" i="3"/>
  <c r="D666" i="3"/>
  <c r="E666" i="3"/>
  <c r="F666" i="3"/>
  <c r="G666" i="3"/>
  <c r="D667" i="3"/>
  <c r="E667" i="3"/>
  <c r="F667" i="3"/>
  <c r="G667" i="3"/>
  <c r="D668" i="3"/>
  <c r="E668" i="3"/>
  <c r="F668" i="3"/>
  <c r="G668" i="3"/>
  <c r="D669" i="3"/>
  <c r="E669" i="3"/>
  <c r="F669" i="3"/>
  <c r="G669" i="3"/>
  <c r="D670" i="3"/>
  <c r="E670" i="3"/>
  <c r="F670" i="3"/>
  <c r="G670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75" i="3"/>
  <c r="E675" i="3"/>
  <c r="F675" i="3"/>
  <c r="G675" i="3"/>
  <c r="D676" i="3"/>
  <c r="E676" i="3"/>
  <c r="F676" i="3"/>
  <c r="G676" i="3"/>
  <c r="D677" i="3"/>
  <c r="E677" i="3"/>
  <c r="F677" i="3"/>
  <c r="G677" i="3"/>
  <c r="D678" i="3"/>
  <c r="E678" i="3"/>
  <c r="F678" i="3"/>
  <c r="G678" i="3"/>
  <c r="D679" i="3"/>
  <c r="E679" i="3"/>
  <c r="F679" i="3"/>
  <c r="G679" i="3"/>
  <c r="D680" i="3"/>
  <c r="E680" i="3"/>
  <c r="F680" i="3"/>
  <c r="G680" i="3"/>
  <c r="D681" i="3"/>
  <c r="E681" i="3"/>
  <c r="F681" i="3"/>
  <c r="G681" i="3"/>
  <c r="D682" i="3"/>
  <c r="E682" i="3"/>
  <c r="F682" i="3"/>
  <c r="G682" i="3"/>
  <c r="D683" i="3"/>
  <c r="E683" i="3"/>
  <c r="F683" i="3"/>
  <c r="G683" i="3"/>
  <c r="D684" i="3"/>
  <c r="E684" i="3"/>
  <c r="F684" i="3"/>
  <c r="G684" i="3"/>
  <c r="D685" i="3"/>
  <c r="E685" i="3"/>
  <c r="F685" i="3"/>
  <c r="G685" i="3"/>
  <c r="D686" i="3"/>
  <c r="E686" i="3"/>
  <c r="F686" i="3"/>
  <c r="G686" i="3"/>
  <c r="D687" i="3"/>
  <c r="E687" i="3"/>
  <c r="F687" i="3"/>
  <c r="G687" i="3"/>
  <c r="D688" i="3"/>
  <c r="E688" i="3"/>
  <c r="F688" i="3"/>
  <c r="G688" i="3"/>
  <c r="D689" i="3"/>
  <c r="E689" i="3"/>
  <c r="F689" i="3"/>
  <c r="G689" i="3"/>
  <c r="D690" i="3"/>
  <c r="E690" i="3"/>
  <c r="F690" i="3"/>
  <c r="G690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7" i="3"/>
  <c r="E697" i="3"/>
  <c r="F697" i="3"/>
  <c r="G697" i="3"/>
  <c r="D698" i="3"/>
  <c r="E698" i="3"/>
  <c r="F698" i="3"/>
  <c r="G698" i="3"/>
  <c r="D699" i="3"/>
  <c r="E699" i="3"/>
  <c r="F699" i="3"/>
  <c r="G699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0" i="3"/>
  <c r="E710" i="3"/>
  <c r="F710" i="3"/>
  <c r="G710" i="3"/>
  <c r="D711" i="3"/>
  <c r="E711" i="3"/>
  <c r="F711" i="3"/>
  <c r="G711" i="3"/>
  <c r="D712" i="3"/>
  <c r="E712" i="3"/>
  <c r="F712" i="3"/>
  <c r="G712" i="3"/>
  <c r="D713" i="3"/>
  <c r="E713" i="3"/>
  <c r="F713" i="3"/>
  <c r="G713" i="3"/>
  <c r="D714" i="3"/>
  <c r="E714" i="3"/>
  <c r="F714" i="3"/>
  <c r="G714" i="3"/>
  <c r="D715" i="3"/>
  <c r="E715" i="3"/>
  <c r="F715" i="3"/>
  <c r="G715" i="3"/>
  <c r="D716" i="3"/>
  <c r="E716" i="3"/>
  <c r="F716" i="3"/>
  <c r="G716" i="3"/>
  <c r="D717" i="3"/>
  <c r="E717" i="3"/>
  <c r="F717" i="3"/>
  <c r="G717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1" i="3"/>
  <c r="E721" i="3"/>
  <c r="F721" i="3"/>
  <c r="G721" i="3"/>
  <c r="D722" i="3"/>
  <c r="E722" i="3"/>
  <c r="F722" i="3"/>
  <c r="G722" i="3"/>
  <c r="D723" i="3"/>
  <c r="E723" i="3"/>
  <c r="F723" i="3"/>
  <c r="G723" i="3"/>
  <c r="D724" i="3"/>
  <c r="E724" i="3"/>
  <c r="F724" i="3"/>
  <c r="G724" i="3"/>
  <c r="D725" i="3"/>
  <c r="E725" i="3"/>
  <c r="F725" i="3"/>
  <c r="G725" i="3"/>
  <c r="D726" i="3"/>
  <c r="E726" i="3"/>
  <c r="F726" i="3"/>
  <c r="G726" i="3"/>
  <c r="D727" i="3"/>
  <c r="E727" i="3"/>
  <c r="F727" i="3"/>
  <c r="G727" i="3"/>
  <c r="D728" i="3"/>
  <c r="E728" i="3"/>
  <c r="F728" i="3"/>
  <c r="G728" i="3"/>
  <c r="D729" i="3"/>
  <c r="E729" i="3"/>
  <c r="F729" i="3"/>
  <c r="G729" i="3"/>
  <c r="D730" i="3"/>
  <c r="E730" i="3"/>
  <c r="F730" i="3"/>
  <c r="G730" i="3"/>
  <c r="D731" i="3"/>
  <c r="E731" i="3"/>
  <c r="F731" i="3"/>
  <c r="G731" i="3"/>
  <c r="D732" i="3"/>
  <c r="E732" i="3"/>
  <c r="F732" i="3"/>
  <c r="G732" i="3"/>
  <c r="D733" i="3"/>
  <c r="E733" i="3"/>
  <c r="F733" i="3"/>
  <c r="G733" i="3"/>
  <c r="D734" i="3"/>
  <c r="E734" i="3"/>
  <c r="F734" i="3"/>
  <c r="G734" i="3"/>
  <c r="D735" i="3"/>
  <c r="E735" i="3"/>
  <c r="F735" i="3"/>
  <c r="G735" i="3"/>
  <c r="D736" i="3"/>
  <c r="E736" i="3"/>
  <c r="F736" i="3"/>
  <c r="G736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1" i="3"/>
  <c r="E741" i="3"/>
  <c r="F741" i="3"/>
  <c r="G741" i="3"/>
  <c r="D742" i="3"/>
  <c r="E742" i="3"/>
  <c r="F742" i="3"/>
  <c r="G742" i="3"/>
  <c r="D743" i="3"/>
  <c r="E743" i="3"/>
  <c r="F743" i="3"/>
  <c r="G743" i="3"/>
  <c r="D744" i="3"/>
  <c r="E744" i="3"/>
  <c r="F744" i="3"/>
  <c r="G744" i="3"/>
  <c r="D745" i="3"/>
  <c r="E745" i="3"/>
  <c r="F745" i="3"/>
  <c r="G745" i="3"/>
  <c r="D746" i="3"/>
  <c r="E746" i="3"/>
  <c r="F746" i="3"/>
  <c r="G746" i="3"/>
  <c r="D747" i="3"/>
  <c r="E747" i="3"/>
  <c r="F747" i="3"/>
  <c r="G747" i="3"/>
  <c r="D748" i="3"/>
  <c r="E748" i="3"/>
  <c r="F748" i="3"/>
  <c r="G748" i="3"/>
  <c r="D749" i="3"/>
  <c r="E749" i="3"/>
  <c r="F749" i="3"/>
  <c r="G749" i="3"/>
  <c r="D750" i="3"/>
  <c r="E750" i="3"/>
  <c r="F750" i="3"/>
  <c r="G750" i="3"/>
  <c r="D751" i="3"/>
  <c r="E751" i="3"/>
  <c r="F751" i="3"/>
  <c r="G751" i="3"/>
  <c r="D752" i="3"/>
  <c r="E752" i="3"/>
  <c r="F752" i="3"/>
  <c r="G752" i="3"/>
  <c r="D753" i="3"/>
  <c r="E753" i="3"/>
  <c r="F753" i="3"/>
  <c r="G753" i="3"/>
  <c r="D754" i="3"/>
  <c r="E754" i="3"/>
  <c r="F754" i="3"/>
  <c r="G754" i="3"/>
  <c r="D755" i="3"/>
  <c r="E755" i="3"/>
  <c r="F755" i="3"/>
  <c r="G755" i="3"/>
  <c r="D756" i="3"/>
  <c r="E756" i="3"/>
  <c r="F756" i="3"/>
  <c r="G756" i="3"/>
  <c r="D757" i="3"/>
  <c r="E757" i="3"/>
  <c r="F757" i="3"/>
  <c r="G757" i="3"/>
  <c r="D758" i="3"/>
  <c r="E758" i="3"/>
  <c r="F758" i="3"/>
  <c r="G758" i="3"/>
  <c r="D759" i="3"/>
  <c r="E759" i="3"/>
  <c r="F759" i="3"/>
  <c r="G759" i="3"/>
  <c r="D760" i="3"/>
  <c r="E760" i="3"/>
  <c r="F760" i="3"/>
  <c r="G760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5" i="3"/>
  <c r="E765" i="3"/>
  <c r="F765" i="3"/>
  <c r="G765" i="3"/>
  <c r="D766" i="3"/>
  <c r="E766" i="3"/>
  <c r="F766" i="3"/>
  <c r="G766" i="3"/>
  <c r="D767" i="3"/>
  <c r="E767" i="3"/>
  <c r="F767" i="3"/>
  <c r="G767" i="3"/>
  <c r="D768" i="3"/>
  <c r="E768" i="3"/>
  <c r="F768" i="3"/>
  <c r="G76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73" i="3"/>
  <c r="E773" i="3"/>
  <c r="F773" i="3"/>
  <c r="G773" i="3"/>
  <c r="D774" i="3"/>
  <c r="E774" i="3"/>
  <c r="F774" i="3"/>
  <c r="G774" i="3"/>
  <c r="D775" i="3"/>
  <c r="E775" i="3"/>
  <c r="F775" i="3"/>
  <c r="G775" i="3"/>
  <c r="D776" i="3"/>
  <c r="E776" i="3"/>
  <c r="F776" i="3"/>
  <c r="G776" i="3"/>
  <c r="D777" i="3"/>
  <c r="E777" i="3"/>
  <c r="F777" i="3"/>
  <c r="G777" i="3"/>
  <c r="D778" i="3"/>
  <c r="E778" i="3"/>
  <c r="F778" i="3"/>
  <c r="G778" i="3"/>
  <c r="D779" i="3"/>
  <c r="E779" i="3"/>
  <c r="F779" i="3"/>
  <c r="G779" i="3"/>
  <c r="D780" i="3"/>
  <c r="E780" i="3"/>
  <c r="F780" i="3"/>
  <c r="G780" i="3"/>
  <c r="D781" i="3"/>
  <c r="E781" i="3"/>
  <c r="F781" i="3"/>
  <c r="G781" i="3"/>
  <c r="D782" i="3"/>
  <c r="E782" i="3"/>
  <c r="F782" i="3"/>
  <c r="G782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7" i="3"/>
  <c r="E787" i="3"/>
  <c r="F787" i="3"/>
  <c r="G787" i="3"/>
  <c r="D788" i="3"/>
  <c r="E788" i="3"/>
  <c r="F788" i="3"/>
  <c r="G788" i="3"/>
  <c r="D789" i="3"/>
  <c r="E789" i="3"/>
  <c r="F789" i="3"/>
  <c r="G789" i="3"/>
  <c r="D790" i="3"/>
  <c r="E790" i="3"/>
  <c r="F790" i="3"/>
  <c r="G790" i="3"/>
  <c r="D791" i="3"/>
  <c r="E791" i="3"/>
  <c r="F791" i="3"/>
  <c r="G791" i="3"/>
  <c r="D792" i="3"/>
  <c r="E792" i="3"/>
  <c r="F792" i="3"/>
  <c r="G792" i="3"/>
  <c r="D793" i="3"/>
  <c r="E793" i="3"/>
  <c r="F793" i="3"/>
  <c r="G793" i="3"/>
  <c r="D794" i="3"/>
  <c r="E794" i="3"/>
  <c r="F794" i="3"/>
  <c r="G794" i="3"/>
  <c r="D795" i="3"/>
  <c r="E795" i="3"/>
  <c r="F795" i="3"/>
  <c r="G795" i="3"/>
  <c r="D796" i="3"/>
  <c r="E796" i="3"/>
  <c r="F796" i="3"/>
  <c r="G796" i="3"/>
  <c r="D797" i="3"/>
  <c r="E797" i="3"/>
  <c r="F797" i="3"/>
  <c r="G797" i="3"/>
  <c r="D798" i="3"/>
  <c r="E798" i="3"/>
  <c r="F798" i="3"/>
  <c r="G798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3" i="3"/>
  <c r="E803" i="3"/>
  <c r="F803" i="3"/>
  <c r="G803" i="3"/>
  <c r="D804" i="3"/>
  <c r="E804" i="3"/>
  <c r="F804" i="3"/>
  <c r="G804" i="3"/>
  <c r="D805" i="3"/>
  <c r="E805" i="3"/>
  <c r="F805" i="3"/>
  <c r="G805" i="3"/>
  <c r="D806" i="3"/>
  <c r="E806" i="3"/>
  <c r="F806" i="3"/>
  <c r="G806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1" i="3"/>
  <c r="E811" i="3"/>
  <c r="F811" i="3"/>
  <c r="G811" i="3"/>
  <c r="D812" i="3"/>
  <c r="E812" i="3"/>
  <c r="F812" i="3"/>
  <c r="G812" i="3"/>
  <c r="D813" i="3"/>
  <c r="E813" i="3"/>
  <c r="F813" i="3"/>
  <c r="G813" i="3"/>
  <c r="D814" i="3"/>
  <c r="E814" i="3"/>
  <c r="F814" i="3"/>
  <c r="G814" i="3"/>
  <c r="D815" i="3"/>
  <c r="E815" i="3"/>
  <c r="F815" i="3"/>
  <c r="G815" i="3"/>
  <c r="D816" i="3"/>
  <c r="E816" i="3"/>
  <c r="F816" i="3"/>
  <c r="G816" i="3"/>
  <c r="D817" i="3"/>
  <c r="E817" i="3"/>
  <c r="F817" i="3"/>
  <c r="G817" i="3"/>
  <c r="D818" i="3"/>
  <c r="E818" i="3"/>
  <c r="F818" i="3"/>
  <c r="G818" i="3"/>
  <c r="D819" i="3"/>
  <c r="E819" i="3"/>
  <c r="F819" i="3"/>
  <c r="G819" i="3"/>
  <c r="D820" i="3"/>
  <c r="E820" i="3"/>
  <c r="F820" i="3"/>
  <c r="G820" i="3"/>
  <c r="D821" i="3"/>
  <c r="E821" i="3"/>
  <c r="F821" i="3"/>
  <c r="G821" i="3"/>
  <c r="D822" i="3"/>
  <c r="E822" i="3"/>
  <c r="F822" i="3"/>
  <c r="G822" i="3"/>
  <c r="D823" i="3"/>
  <c r="E823" i="3"/>
  <c r="F823" i="3"/>
  <c r="G823" i="3"/>
  <c r="D824" i="3"/>
  <c r="E824" i="3"/>
  <c r="F824" i="3"/>
  <c r="G824" i="3"/>
  <c r="D825" i="3"/>
  <c r="E825" i="3"/>
  <c r="F825" i="3"/>
  <c r="G825" i="3"/>
  <c r="D826" i="3"/>
  <c r="E826" i="3"/>
  <c r="F826" i="3"/>
  <c r="G826" i="3"/>
  <c r="D827" i="3"/>
  <c r="E827" i="3"/>
  <c r="F827" i="3"/>
  <c r="G827" i="3"/>
  <c r="D828" i="3"/>
  <c r="E828" i="3"/>
  <c r="F828" i="3"/>
  <c r="G828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3" i="3"/>
  <c r="E833" i="3"/>
  <c r="F833" i="3"/>
  <c r="G833" i="3"/>
  <c r="D834" i="3"/>
  <c r="E834" i="3"/>
  <c r="F834" i="3"/>
  <c r="G834" i="3"/>
  <c r="D835" i="3"/>
  <c r="E835" i="3"/>
  <c r="F835" i="3"/>
  <c r="G835" i="3"/>
  <c r="D836" i="3"/>
  <c r="E836" i="3"/>
  <c r="F836" i="3"/>
  <c r="G836" i="3"/>
  <c r="G366" i="3"/>
  <c r="F366" i="3"/>
  <c r="E366" i="3"/>
  <c r="D366" i="3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54" i="2"/>
  <c r="F53" i="2"/>
  <c r="A375" i="3"/>
  <c r="A382" i="3" s="1"/>
  <c r="A389" i="3" s="1"/>
  <c r="A396" i="3" s="1"/>
  <c r="A403" i="3" s="1"/>
  <c r="A410" i="3" s="1"/>
  <c r="A417" i="3" s="1"/>
  <c r="A424" i="3" s="1"/>
  <c r="A431" i="3" s="1"/>
  <c r="A438" i="3" s="1"/>
  <c r="A445" i="3" s="1"/>
  <c r="A452" i="3" s="1"/>
  <c r="A459" i="3" s="1"/>
  <c r="A466" i="3" s="1"/>
  <c r="A473" i="3" s="1"/>
  <c r="A480" i="3" s="1"/>
  <c r="A487" i="3" s="1"/>
  <c r="A494" i="3" s="1"/>
  <c r="A501" i="3" s="1"/>
  <c r="A508" i="3" s="1"/>
  <c r="A515" i="3" s="1"/>
  <c r="A522" i="3" s="1"/>
  <c r="A529" i="3" s="1"/>
  <c r="A536" i="3" s="1"/>
  <c r="A543" i="3" s="1"/>
  <c r="A550" i="3" s="1"/>
  <c r="A557" i="3" s="1"/>
  <c r="A564" i="3" s="1"/>
  <c r="A571" i="3" s="1"/>
  <c r="A578" i="3" s="1"/>
  <c r="A585" i="3" s="1"/>
  <c r="A592" i="3" s="1"/>
  <c r="A599" i="3" s="1"/>
  <c r="A606" i="3" s="1"/>
  <c r="A613" i="3" s="1"/>
  <c r="A620" i="3" s="1"/>
  <c r="A627" i="3" s="1"/>
  <c r="A634" i="3" s="1"/>
  <c r="A641" i="3" s="1"/>
  <c r="A648" i="3" s="1"/>
  <c r="A655" i="3" s="1"/>
  <c r="A662" i="3" s="1"/>
  <c r="A669" i="3" s="1"/>
  <c r="A676" i="3" s="1"/>
  <c r="A683" i="3" s="1"/>
  <c r="A690" i="3" s="1"/>
  <c r="A697" i="3" s="1"/>
  <c r="A704" i="3" s="1"/>
  <c r="A711" i="3" s="1"/>
  <c r="A718" i="3" s="1"/>
  <c r="A725" i="3" s="1"/>
  <c r="A732" i="3" s="1"/>
  <c r="A739" i="3" s="1"/>
  <c r="A746" i="3" s="1"/>
  <c r="A753" i="3" s="1"/>
  <c r="A760" i="3" s="1"/>
  <c r="A767" i="3" s="1"/>
  <c r="A774" i="3" s="1"/>
  <c r="A781" i="3" s="1"/>
  <c r="A788" i="3" s="1"/>
  <c r="A795" i="3" s="1"/>
  <c r="A802" i="3" s="1"/>
  <c r="B375" i="3"/>
  <c r="C375" i="3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A376" i="3"/>
  <c r="B376" i="3"/>
  <c r="B383" i="3" s="1"/>
  <c r="B390" i="3" s="1"/>
  <c r="B397" i="3" s="1"/>
  <c r="B404" i="3" s="1"/>
  <c r="B411" i="3" s="1"/>
  <c r="B418" i="3" s="1"/>
  <c r="B425" i="3" s="1"/>
  <c r="B432" i="3" s="1"/>
  <c r="B439" i="3" s="1"/>
  <c r="B446" i="3" s="1"/>
  <c r="B453" i="3" s="1"/>
  <c r="B460" i="3" s="1"/>
  <c r="B467" i="3" s="1"/>
  <c r="B474" i="3" s="1"/>
  <c r="B481" i="3" s="1"/>
  <c r="B488" i="3" s="1"/>
  <c r="B495" i="3" s="1"/>
  <c r="B502" i="3" s="1"/>
  <c r="B509" i="3" s="1"/>
  <c r="B516" i="3" s="1"/>
  <c r="B523" i="3" s="1"/>
  <c r="B530" i="3" s="1"/>
  <c r="B537" i="3" s="1"/>
  <c r="B544" i="3" s="1"/>
  <c r="B551" i="3" s="1"/>
  <c r="B558" i="3" s="1"/>
  <c r="B565" i="3" s="1"/>
  <c r="B572" i="3" s="1"/>
  <c r="B579" i="3" s="1"/>
  <c r="B586" i="3" s="1"/>
  <c r="B593" i="3" s="1"/>
  <c r="B600" i="3" s="1"/>
  <c r="B607" i="3" s="1"/>
  <c r="B614" i="3" s="1"/>
  <c r="B621" i="3" s="1"/>
  <c r="B628" i="3" s="1"/>
  <c r="B635" i="3" s="1"/>
  <c r="B642" i="3" s="1"/>
  <c r="B649" i="3" s="1"/>
  <c r="B656" i="3" s="1"/>
  <c r="B663" i="3" s="1"/>
  <c r="B670" i="3" s="1"/>
  <c r="B677" i="3" s="1"/>
  <c r="B684" i="3" s="1"/>
  <c r="B691" i="3" s="1"/>
  <c r="B698" i="3" s="1"/>
  <c r="B705" i="3" s="1"/>
  <c r="B712" i="3" s="1"/>
  <c r="B719" i="3" s="1"/>
  <c r="B726" i="3" s="1"/>
  <c r="B733" i="3" s="1"/>
  <c r="B740" i="3" s="1"/>
  <c r="B747" i="3" s="1"/>
  <c r="B754" i="3" s="1"/>
  <c r="B761" i="3" s="1"/>
  <c r="B768" i="3" s="1"/>
  <c r="B775" i="3" s="1"/>
  <c r="B782" i="3" s="1"/>
  <c r="B789" i="3" s="1"/>
  <c r="B796" i="3" s="1"/>
  <c r="B803" i="3" s="1"/>
  <c r="A377" i="3"/>
  <c r="A384" i="3" s="1"/>
  <c r="A391" i="3" s="1"/>
  <c r="A398" i="3" s="1"/>
  <c r="B377" i="3"/>
  <c r="A378" i="3"/>
  <c r="B378" i="3"/>
  <c r="B385" i="3" s="1"/>
  <c r="A379" i="3"/>
  <c r="A386" i="3" s="1"/>
  <c r="B379" i="3"/>
  <c r="A380" i="3"/>
  <c r="B380" i="3"/>
  <c r="B387" i="3" s="1"/>
  <c r="A381" i="3"/>
  <c r="A388" i="3" s="1"/>
  <c r="B381" i="3"/>
  <c r="B382" i="3"/>
  <c r="B389" i="3" s="1"/>
  <c r="B396" i="3" s="1"/>
  <c r="B403" i="3" s="1"/>
  <c r="B410" i="3" s="1"/>
  <c r="B417" i="3" s="1"/>
  <c r="B424" i="3" s="1"/>
  <c r="B431" i="3" s="1"/>
  <c r="B438" i="3" s="1"/>
  <c r="B445" i="3" s="1"/>
  <c r="B452" i="3" s="1"/>
  <c r="B459" i="3" s="1"/>
  <c r="B466" i="3" s="1"/>
  <c r="B473" i="3" s="1"/>
  <c r="B480" i="3" s="1"/>
  <c r="B487" i="3" s="1"/>
  <c r="B494" i="3" s="1"/>
  <c r="B501" i="3" s="1"/>
  <c r="B508" i="3" s="1"/>
  <c r="B515" i="3" s="1"/>
  <c r="A383" i="3"/>
  <c r="A390" i="3" s="1"/>
  <c r="B384" i="3"/>
  <c r="B391" i="3" s="1"/>
  <c r="A385" i="3"/>
  <c r="A392" i="3" s="1"/>
  <c r="A399" i="3" s="1"/>
  <c r="A406" i="3" s="1"/>
  <c r="B386" i="3"/>
  <c r="B393" i="3" s="1"/>
  <c r="B400" i="3" s="1"/>
  <c r="B407" i="3" s="1"/>
  <c r="B414" i="3" s="1"/>
  <c r="B421" i="3" s="1"/>
  <c r="A387" i="3"/>
  <c r="A394" i="3" s="1"/>
  <c r="B388" i="3"/>
  <c r="B395" i="3" s="1"/>
  <c r="B392" i="3"/>
  <c r="B399" i="3" s="1"/>
  <c r="A393" i="3"/>
  <c r="A400" i="3" s="1"/>
  <c r="A407" i="3" s="1"/>
  <c r="B394" i="3"/>
  <c r="B401" i="3" s="1"/>
  <c r="B408" i="3" s="1"/>
  <c r="B415" i="3" s="1"/>
  <c r="B422" i="3" s="1"/>
  <c r="B429" i="3" s="1"/>
  <c r="B436" i="3" s="1"/>
  <c r="B443" i="3" s="1"/>
  <c r="B450" i="3" s="1"/>
  <c r="B457" i="3" s="1"/>
  <c r="B464" i="3" s="1"/>
  <c r="B471" i="3" s="1"/>
  <c r="B478" i="3" s="1"/>
  <c r="B485" i="3" s="1"/>
  <c r="B492" i="3" s="1"/>
  <c r="B499" i="3" s="1"/>
  <c r="B506" i="3" s="1"/>
  <c r="B513" i="3" s="1"/>
  <c r="B520" i="3" s="1"/>
  <c r="B527" i="3" s="1"/>
  <c r="B534" i="3" s="1"/>
  <c r="B541" i="3" s="1"/>
  <c r="B548" i="3" s="1"/>
  <c r="B555" i="3" s="1"/>
  <c r="B562" i="3" s="1"/>
  <c r="B569" i="3" s="1"/>
  <c r="B576" i="3" s="1"/>
  <c r="B583" i="3" s="1"/>
  <c r="B590" i="3" s="1"/>
  <c r="B597" i="3" s="1"/>
  <c r="B604" i="3" s="1"/>
  <c r="B611" i="3" s="1"/>
  <c r="B618" i="3" s="1"/>
  <c r="B625" i="3" s="1"/>
  <c r="B632" i="3" s="1"/>
  <c r="B639" i="3" s="1"/>
  <c r="B646" i="3" s="1"/>
  <c r="B653" i="3" s="1"/>
  <c r="B660" i="3" s="1"/>
  <c r="B667" i="3" s="1"/>
  <c r="B674" i="3" s="1"/>
  <c r="B681" i="3" s="1"/>
  <c r="B688" i="3" s="1"/>
  <c r="B695" i="3" s="1"/>
  <c r="B702" i="3" s="1"/>
  <c r="B709" i="3" s="1"/>
  <c r="B716" i="3" s="1"/>
  <c r="B723" i="3" s="1"/>
  <c r="B730" i="3" s="1"/>
  <c r="B737" i="3" s="1"/>
  <c r="B744" i="3" s="1"/>
  <c r="B751" i="3" s="1"/>
  <c r="B758" i="3" s="1"/>
  <c r="B765" i="3" s="1"/>
  <c r="B772" i="3" s="1"/>
  <c r="B779" i="3" s="1"/>
  <c r="B786" i="3" s="1"/>
  <c r="B793" i="3" s="1"/>
  <c r="B800" i="3" s="1"/>
  <c r="B807" i="3" s="1"/>
  <c r="A395" i="3"/>
  <c r="A402" i="3" s="1"/>
  <c r="C395" i="3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A397" i="3"/>
  <c r="A404" i="3" s="1"/>
  <c r="A411" i="3" s="1"/>
  <c r="A418" i="3" s="1"/>
  <c r="A425" i="3" s="1"/>
  <c r="A432" i="3" s="1"/>
  <c r="B398" i="3"/>
  <c r="B405" i="3" s="1"/>
  <c r="B412" i="3" s="1"/>
  <c r="B419" i="3" s="1"/>
  <c r="B426" i="3" s="1"/>
  <c r="B433" i="3" s="1"/>
  <c r="B440" i="3" s="1"/>
  <c r="B447" i="3" s="1"/>
  <c r="B454" i="3" s="1"/>
  <c r="B461" i="3" s="1"/>
  <c r="B468" i="3" s="1"/>
  <c r="B475" i="3" s="1"/>
  <c r="B482" i="3" s="1"/>
  <c r="B489" i="3" s="1"/>
  <c r="B496" i="3" s="1"/>
  <c r="B503" i="3" s="1"/>
  <c r="B510" i="3" s="1"/>
  <c r="B517" i="3" s="1"/>
  <c r="B524" i="3" s="1"/>
  <c r="B531" i="3" s="1"/>
  <c r="B538" i="3" s="1"/>
  <c r="B545" i="3" s="1"/>
  <c r="B552" i="3" s="1"/>
  <c r="B559" i="3" s="1"/>
  <c r="B566" i="3" s="1"/>
  <c r="B573" i="3" s="1"/>
  <c r="B580" i="3" s="1"/>
  <c r="B587" i="3" s="1"/>
  <c r="B594" i="3" s="1"/>
  <c r="B601" i="3" s="1"/>
  <c r="B608" i="3" s="1"/>
  <c r="B615" i="3" s="1"/>
  <c r="B622" i="3" s="1"/>
  <c r="B629" i="3" s="1"/>
  <c r="B636" i="3" s="1"/>
  <c r="B643" i="3" s="1"/>
  <c r="B650" i="3" s="1"/>
  <c r="B657" i="3" s="1"/>
  <c r="B664" i="3" s="1"/>
  <c r="B671" i="3" s="1"/>
  <c r="B678" i="3" s="1"/>
  <c r="B685" i="3" s="1"/>
  <c r="B692" i="3" s="1"/>
  <c r="B699" i="3" s="1"/>
  <c r="B706" i="3" s="1"/>
  <c r="B713" i="3" s="1"/>
  <c r="B720" i="3" s="1"/>
  <c r="B727" i="3" s="1"/>
  <c r="B734" i="3" s="1"/>
  <c r="B741" i="3" s="1"/>
  <c r="B748" i="3" s="1"/>
  <c r="B755" i="3" s="1"/>
  <c r="B762" i="3" s="1"/>
  <c r="B769" i="3" s="1"/>
  <c r="B776" i="3" s="1"/>
  <c r="B783" i="3" s="1"/>
  <c r="B790" i="3" s="1"/>
  <c r="B797" i="3" s="1"/>
  <c r="B804" i="3" s="1"/>
  <c r="B811" i="3" s="1"/>
  <c r="A401" i="3"/>
  <c r="A408" i="3" s="1"/>
  <c r="B402" i="3"/>
  <c r="B409" i="3" s="1"/>
  <c r="B416" i="3" s="1"/>
  <c r="B423" i="3" s="1"/>
  <c r="B430" i="3" s="1"/>
  <c r="B437" i="3" s="1"/>
  <c r="A405" i="3"/>
  <c r="A412" i="3" s="1"/>
  <c r="A419" i="3" s="1"/>
  <c r="A426" i="3" s="1"/>
  <c r="A433" i="3" s="1"/>
  <c r="A440" i="3" s="1"/>
  <c r="B406" i="3"/>
  <c r="B413" i="3" s="1"/>
  <c r="A409" i="3"/>
  <c r="A416" i="3" s="1"/>
  <c r="A423" i="3" s="1"/>
  <c r="A430" i="3" s="1"/>
  <c r="A437" i="3" s="1"/>
  <c r="A444" i="3" s="1"/>
  <c r="A451" i="3" s="1"/>
  <c r="A458" i="3" s="1"/>
  <c r="A465" i="3" s="1"/>
  <c r="A472" i="3" s="1"/>
  <c r="A413" i="3"/>
  <c r="A420" i="3" s="1"/>
  <c r="A427" i="3" s="1"/>
  <c r="A434" i="3" s="1"/>
  <c r="A441" i="3" s="1"/>
  <c r="A448" i="3" s="1"/>
  <c r="A455" i="3" s="1"/>
  <c r="A462" i="3" s="1"/>
  <c r="A469" i="3" s="1"/>
  <c r="A476" i="3" s="1"/>
  <c r="A483" i="3" s="1"/>
  <c r="A490" i="3" s="1"/>
  <c r="A497" i="3" s="1"/>
  <c r="A504" i="3" s="1"/>
  <c r="A511" i="3" s="1"/>
  <c r="A518" i="3" s="1"/>
  <c r="A525" i="3" s="1"/>
  <c r="A532" i="3" s="1"/>
  <c r="A539" i="3" s="1"/>
  <c r="A546" i="3" s="1"/>
  <c r="A553" i="3" s="1"/>
  <c r="A560" i="3" s="1"/>
  <c r="A567" i="3" s="1"/>
  <c r="A574" i="3" s="1"/>
  <c r="A581" i="3" s="1"/>
  <c r="A588" i="3" s="1"/>
  <c r="A595" i="3" s="1"/>
  <c r="A602" i="3" s="1"/>
  <c r="A609" i="3" s="1"/>
  <c r="A616" i="3" s="1"/>
  <c r="A623" i="3" s="1"/>
  <c r="A630" i="3" s="1"/>
  <c r="A637" i="3" s="1"/>
  <c r="A644" i="3" s="1"/>
  <c r="A651" i="3" s="1"/>
  <c r="A658" i="3" s="1"/>
  <c r="A665" i="3" s="1"/>
  <c r="A672" i="3" s="1"/>
  <c r="A679" i="3" s="1"/>
  <c r="A686" i="3" s="1"/>
  <c r="A693" i="3" s="1"/>
  <c r="A700" i="3" s="1"/>
  <c r="A707" i="3" s="1"/>
  <c r="A714" i="3" s="1"/>
  <c r="A721" i="3" s="1"/>
  <c r="A728" i="3" s="1"/>
  <c r="A735" i="3" s="1"/>
  <c r="A742" i="3" s="1"/>
  <c r="A749" i="3" s="1"/>
  <c r="A756" i="3" s="1"/>
  <c r="A763" i="3" s="1"/>
  <c r="A770" i="3" s="1"/>
  <c r="A777" i="3" s="1"/>
  <c r="A784" i="3" s="1"/>
  <c r="A791" i="3" s="1"/>
  <c r="A798" i="3" s="1"/>
  <c r="A414" i="3"/>
  <c r="A415" i="3"/>
  <c r="A422" i="3" s="1"/>
  <c r="A429" i="3" s="1"/>
  <c r="A436" i="3" s="1"/>
  <c r="A443" i="3" s="1"/>
  <c r="A450" i="3" s="1"/>
  <c r="A457" i="3" s="1"/>
  <c r="A464" i="3" s="1"/>
  <c r="A471" i="3" s="1"/>
  <c r="A478" i="3" s="1"/>
  <c r="A485" i="3" s="1"/>
  <c r="A492" i="3" s="1"/>
  <c r="A499" i="3" s="1"/>
  <c r="A506" i="3" s="1"/>
  <c r="A513" i="3" s="1"/>
  <c r="A520" i="3" s="1"/>
  <c r="A527" i="3" s="1"/>
  <c r="A534" i="3" s="1"/>
  <c r="A541" i="3" s="1"/>
  <c r="A548" i="3" s="1"/>
  <c r="A555" i="3" s="1"/>
  <c r="A562" i="3" s="1"/>
  <c r="A569" i="3" s="1"/>
  <c r="A576" i="3" s="1"/>
  <c r="A583" i="3" s="1"/>
  <c r="A590" i="3" s="1"/>
  <c r="A597" i="3" s="1"/>
  <c r="A604" i="3" s="1"/>
  <c r="A611" i="3" s="1"/>
  <c r="A618" i="3" s="1"/>
  <c r="A625" i="3" s="1"/>
  <c r="A632" i="3" s="1"/>
  <c r="A639" i="3" s="1"/>
  <c r="A646" i="3" s="1"/>
  <c r="A653" i="3" s="1"/>
  <c r="A660" i="3" s="1"/>
  <c r="A667" i="3" s="1"/>
  <c r="A674" i="3" s="1"/>
  <c r="A681" i="3" s="1"/>
  <c r="A688" i="3" s="1"/>
  <c r="A695" i="3" s="1"/>
  <c r="A702" i="3" s="1"/>
  <c r="A709" i="3" s="1"/>
  <c r="A716" i="3" s="1"/>
  <c r="A723" i="3" s="1"/>
  <c r="A730" i="3" s="1"/>
  <c r="A737" i="3" s="1"/>
  <c r="A744" i="3" s="1"/>
  <c r="A751" i="3" s="1"/>
  <c r="A758" i="3" s="1"/>
  <c r="A765" i="3" s="1"/>
  <c r="A772" i="3" s="1"/>
  <c r="A779" i="3" s="1"/>
  <c r="A786" i="3" s="1"/>
  <c r="A793" i="3" s="1"/>
  <c r="A800" i="3" s="1"/>
  <c r="A807" i="3" s="1"/>
  <c r="A814" i="3" s="1"/>
  <c r="B420" i="3"/>
  <c r="A421" i="3"/>
  <c r="A428" i="3" s="1"/>
  <c r="A435" i="3" s="1"/>
  <c r="A442" i="3" s="1"/>
  <c r="A449" i="3" s="1"/>
  <c r="A456" i="3" s="1"/>
  <c r="C423" i="3"/>
  <c r="C424" i="3" s="1"/>
  <c r="C425" i="3" s="1"/>
  <c r="C426" i="3" s="1"/>
  <c r="C427" i="3" s="1"/>
  <c r="C428" i="3" s="1"/>
  <c r="C429" i="3" s="1"/>
  <c r="C430" i="3" s="1"/>
  <c r="C431" i="3" s="1"/>
  <c r="B427" i="3"/>
  <c r="B434" i="3" s="1"/>
  <c r="B441" i="3" s="1"/>
  <c r="B448" i="3" s="1"/>
  <c r="B455" i="3" s="1"/>
  <c r="B462" i="3" s="1"/>
  <c r="B469" i="3" s="1"/>
  <c r="B476" i="3" s="1"/>
  <c r="B483" i="3" s="1"/>
  <c r="B490" i="3" s="1"/>
  <c r="B497" i="3" s="1"/>
  <c r="B504" i="3" s="1"/>
  <c r="B511" i="3" s="1"/>
  <c r="B518" i="3" s="1"/>
  <c r="B525" i="3" s="1"/>
  <c r="B532" i="3" s="1"/>
  <c r="B539" i="3" s="1"/>
  <c r="B546" i="3" s="1"/>
  <c r="B553" i="3" s="1"/>
  <c r="B560" i="3" s="1"/>
  <c r="B428" i="3"/>
  <c r="C432" i="3"/>
  <c r="C433" i="3" s="1"/>
  <c r="C434" i="3" s="1"/>
  <c r="C435" i="3" s="1"/>
  <c r="C436" i="3" s="1"/>
  <c r="C437" i="3" s="1"/>
  <c r="C438" i="3" s="1"/>
  <c r="B435" i="3"/>
  <c r="A439" i="3"/>
  <c r="C439" i="3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B442" i="3"/>
  <c r="B449" i="3" s="1"/>
  <c r="B456" i="3" s="1"/>
  <c r="B463" i="3" s="1"/>
  <c r="B470" i="3" s="1"/>
  <c r="B477" i="3" s="1"/>
  <c r="B444" i="3"/>
  <c r="A446" i="3"/>
  <c r="A447" i="3"/>
  <c r="B451" i="3"/>
  <c r="A453" i="3"/>
  <c r="A460" i="3" s="1"/>
  <c r="A467" i="3" s="1"/>
  <c r="A474" i="3" s="1"/>
  <c r="A481" i="3" s="1"/>
  <c r="A488" i="3" s="1"/>
  <c r="A495" i="3" s="1"/>
  <c r="A454" i="3"/>
  <c r="B458" i="3"/>
  <c r="B465" i="3" s="1"/>
  <c r="B472" i="3" s="1"/>
  <c r="B479" i="3" s="1"/>
  <c r="B486" i="3" s="1"/>
  <c r="B493" i="3" s="1"/>
  <c r="B500" i="3" s="1"/>
  <c r="A461" i="3"/>
  <c r="A468" i="3" s="1"/>
  <c r="A475" i="3" s="1"/>
  <c r="A482" i="3" s="1"/>
  <c r="A489" i="3" s="1"/>
  <c r="A496" i="3" s="1"/>
  <c r="A503" i="3" s="1"/>
  <c r="A510" i="3" s="1"/>
  <c r="A517" i="3" s="1"/>
  <c r="A524" i="3" s="1"/>
  <c r="A531" i="3" s="1"/>
  <c r="A538" i="3" s="1"/>
  <c r="A545" i="3" s="1"/>
  <c r="A552" i="3" s="1"/>
  <c r="A559" i="3" s="1"/>
  <c r="A463" i="3"/>
  <c r="A470" i="3"/>
  <c r="A477" i="3"/>
  <c r="A484" i="3" s="1"/>
  <c r="A491" i="3" s="1"/>
  <c r="A498" i="3" s="1"/>
  <c r="A505" i="3" s="1"/>
  <c r="A512" i="3" s="1"/>
  <c r="A519" i="3" s="1"/>
  <c r="A479" i="3"/>
  <c r="B484" i="3"/>
  <c r="A486" i="3"/>
  <c r="A493" i="3" s="1"/>
  <c r="A500" i="3" s="1"/>
  <c r="A507" i="3" s="1"/>
  <c r="A514" i="3" s="1"/>
  <c r="A521" i="3" s="1"/>
  <c r="A528" i="3" s="1"/>
  <c r="A535" i="3" s="1"/>
  <c r="A542" i="3" s="1"/>
  <c r="A549" i="3" s="1"/>
  <c r="A556" i="3" s="1"/>
  <c r="A563" i="3" s="1"/>
  <c r="A570" i="3" s="1"/>
  <c r="A577" i="3" s="1"/>
  <c r="A584" i="3" s="1"/>
  <c r="A591" i="3" s="1"/>
  <c r="A598" i="3" s="1"/>
  <c r="A605" i="3" s="1"/>
  <c r="A612" i="3" s="1"/>
  <c r="A619" i="3" s="1"/>
  <c r="A626" i="3" s="1"/>
  <c r="A633" i="3" s="1"/>
  <c r="A640" i="3" s="1"/>
  <c r="A647" i="3" s="1"/>
  <c r="A654" i="3" s="1"/>
  <c r="A661" i="3" s="1"/>
  <c r="A668" i="3" s="1"/>
  <c r="A675" i="3" s="1"/>
  <c r="A682" i="3" s="1"/>
  <c r="A689" i="3" s="1"/>
  <c r="A696" i="3" s="1"/>
  <c r="A703" i="3" s="1"/>
  <c r="A710" i="3" s="1"/>
  <c r="A717" i="3" s="1"/>
  <c r="A724" i="3" s="1"/>
  <c r="A731" i="3" s="1"/>
  <c r="A738" i="3" s="1"/>
  <c r="A745" i="3" s="1"/>
  <c r="A752" i="3" s="1"/>
  <c r="A759" i="3" s="1"/>
  <c r="A766" i="3" s="1"/>
  <c r="A773" i="3" s="1"/>
  <c r="A780" i="3" s="1"/>
  <c r="A787" i="3" s="1"/>
  <c r="A794" i="3" s="1"/>
  <c r="A801" i="3" s="1"/>
  <c r="A808" i="3" s="1"/>
  <c r="A815" i="3" s="1"/>
  <c r="A822" i="3" s="1"/>
  <c r="B491" i="3"/>
  <c r="B498" i="3"/>
  <c r="A502" i="3"/>
  <c r="B505" i="3"/>
  <c r="B512" i="3" s="1"/>
  <c r="B519" i="3" s="1"/>
  <c r="B526" i="3" s="1"/>
  <c r="B533" i="3" s="1"/>
  <c r="B540" i="3" s="1"/>
  <c r="B547" i="3" s="1"/>
  <c r="B554" i="3" s="1"/>
  <c r="B561" i="3" s="1"/>
  <c r="B568" i="3" s="1"/>
  <c r="B575" i="3" s="1"/>
  <c r="B582" i="3" s="1"/>
  <c r="B589" i="3" s="1"/>
  <c r="B596" i="3" s="1"/>
  <c r="B603" i="3" s="1"/>
  <c r="B610" i="3" s="1"/>
  <c r="B617" i="3" s="1"/>
  <c r="B624" i="3" s="1"/>
  <c r="B631" i="3" s="1"/>
  <c r="B638" i="3" s="1"/>
  <c r="B645" i="3" s="1"/>
  <c r="B652" i="3" s="1"/>
  <c r="B659" i="3" s="1"/>
  <c r="B666" i="3" s="1"/>
  <c r="B673" i="3" s="1"/>
  <c r="B680" i="3" s="1"/>
  <c r="B687" i="3" s="1"/>
  <c r="B694" i="3" s="1"/>
  <c r="B701" i="3" s="1"/>
  <c r="B708" i="3" s="1"/>
  <c r="B715" i="3" s="1"/>
  <c r="B722" i="3" s="1"/>
  <c r="B729" i="3" s="1"/>
  <c r="B736" i="3" s="1"/>
  <c r="B743" i="3" s="1"/>
  <c r="B750" i="3" s="1"/>
  <c r="B757" i="3" s="1"/>
  <c r="B764" i="3" s="1"/>
  <c r="B771" i="3" s="1"/>
  <c r="B778" i="3" s="1"/>
  <c r="B785" i="3" s="1"/>
  <c r="B792" i="3" s="1"/>
  <c r="B799" i="3" s="1"/>
  <c r="B806" i="3" s="1"/>
  <c r="B813" i="3" s="1"/>
  <c r="B820" i="3" s="1"/>
  <c r="B827" i="3" s="1"/>
  <c r="B834" i="3" s="1"/>
  <c r="B507" i="3"/>
  <c r="A509" i="3"/>
  <c r="B514" i="3"/>
  <c r="B521" i="3" s="1"/>
  <c r="B528" i="3" s="1"/>
  <c r="A516" i="3"/>
  <c r="A523" i="3" s="1"/>
  <c r="A530" i="3" s="1"/>
  <c r="A537" i="3" s="1"/>
  <c r="A544" i="3" s="1"/>
  <c r="A551" i="3" s="1"/>
  <c r="B522" i="3"/>
  <c r="A526" i="3"/>
  <c r="B529" i="3"/>
  <c r="B536" i="3" s="1"/>
  <c r="B543" i="3" s="1"/>
  <c r="B550" i="3" s="1"/>
  <c r="B557" i="3" s="1"/>
  <c r="B564" i="3" s="1"/>
  <c r="B571" i="3" s="1"/>
  <c r="B578" i="3" s="1"/>
  <c r="B585" i="3" s="1"/>
  <c r="B592" i="3" s="1"/>
  <c r="B599" i="3" s="1"/>
  <c r="B606" i="3" s="1"/>
  <c r="B613" i="3" s="1"/>
  <c r="B620" i="3" s="1"/>
  <c r="B627" i="3" s="1"/>
  <c r="B634" i="3" s="1"/>
  <c r="B641" i="3" s="1"/>
  <c r="B648" i="3" s="1"/>
  <c r="B655" i="3" s="1"/>
  <c r="B662" i="3" s="1"/>
  <c r="B669" i="3" s="1"/>
  <c r="B676" i="3" s="1"/>
  <c r="B683" i="3" s="1"/>
  <c r="B690" i="3" s="1"/>
  <c r="B697" i="3" s="1"/>
  <c r="B704" i="3" s="1"/>
  <c r="B711" i="3" s="1"/>
  <c r="B718" i="3" s="1"/>
  <c r="B725" i="3" s="1"/>
  <c r="B732" i="3" s="1"/>
  <c r="B739" i="3" s="1"/>
  <c r="B746" i="3" s="1"/>
  <c r="B753" i="3" s="1"/>
  <c r="B760" i="3" s="1"/>
  <c r="B767" i="3" s="1"/>
  <c r="B774" i="3" s="1"/>
  <c r="B781" i="3" s="1"/>
  <c r="B788" i="3" s="1"/>
  <c r="B795" i="3" s="1"/>
  <c r="B802" i="3" s="1"/>
  <c r="B809" i="3" s="1"/>
  <c r="B816" i="3" s="1"/>
  <c r="B823" i="3" s="1"/>
  <c r="A533" i="3"/>
  <c r="A540" i="3" s="1"/>
  <c r="A547" i="3" s="1"/>
  <c r="A554" i="3" s="1"/>
  <c r="A561" i="3" s="1"/>
  <c r="A568" i="3" s="1"/>
  <c r="A575" i="3" s="1"/>
  <c r="A582" i="3" s="1"/>
  <c r="A589" i="3" s="1"/>
  <c r="A596" i="3" s="1"/>
  <c r="A603" i="3" s="1"/>
  <c r="A610" i="3" s="1"/>
  <c r="A617" i="3" s="1"/>
  <c r="A624" i="3" s="1"/>
  <c r="A631" i="3" s="1"/>
  <c r="A638" i="3" s="1"/>
  <c r="A645" i="3" s="1"/>
  <c r="A652" i="3" s="1"/>
  <c r="A659" i="3" s="1"/>
  <c r="A666" i="3" s="1"/>
  <c r="A673" i="3" s="1"/>
  <c r="A680" i="3" s="1"/>
  <c r="A687" i="3" s="1"/>
  <c r="A694" i="3" s="1"/>
  <c r="A701" i="3" s="1"/>
  <c r="A708" i="3" s="1"/>
  <c r="A715" i="3" s="1"/>
  <c r="A722" i="3" s="1"/>
  <c r="A729" i="3" s="1"/>
  <c r="A736" i="3" s="1"/>
  <c r="A743" i="3" s="1"/>
  <c r="A750" i="3" s="1"/>
  <c r="A757" i="3" s="1"/>
  <c r="A764" i="3" s="1"/>
  <c r="A771" i="3" s="1"/>
  <c r="A778" i="3" s="1"/>
  <c r="A785" i="3" s="1"/>
  <c r="A792" i="3" s="1"/>
  <c r="A799" i="3" s="1"/>
  <c r="A806" i="3" s="1"/>
  <c r="B535" i="3"/>
  <c r="B542" i="3"/>
  <c r="B549" i="3" s="1"/>
  <c r="B556" i="3" s="1"/>
  <c r="B563" i="3" s="1"/>
  <c r="B570" i="3" s="1"/>
  <c r="B577" i="3" s="1"/>
  <c r="B584" i="3" s="1"/>
  <c r="B591" i="3" s="1"/>
  <c r="B598" i="3" s="1"/>
  <c r="B605" i="3" s="1"/>
  <c r="B612" i="3" s="1"/>
  <c r="B619" i="3" s="1"/>
  <c r="B626" i="3" s="1"/>
  <c r="B633" i="3" s="1"/>
  <c r="B640" i="3" s="1"/>
  <c r="B647" i="3" s="1"/>
  <c r="B654" i="3" s="1"/>
  <c r="B661" i="3" s="1"/>
  <c r="B668" i="3" s="1"/>
  <c r="B675" i="3" s="1"/>
  <c r="B682" i="3" s="1"/>
  <c r="B689" i="3" s="1"/>
  <c r="B696" i="3" s="1"/>
  <c r="B703" i="3" s="1"/>
  <c r="B710" i="3" s="1"/>
  <c r="B717" i="3" s="1"/>
  <c r="B724" i="3" s="1"/>
  <c r="B731" i="3" s="1"/>
  <c r="B738" i="3" s="1"/>
  <c r="B745" i="3" s="1"/>
  <c r="B752" i="3" s="1"/>
  <c r="B759" i="3" s="1"/>
  <c r="B766" i="3" s="1"/>
  <c r="B773" i="3" s="1"/>
  <c r="B780" i="3" s="1"/>
  <c r="B787" i="3" s="1"/>
  <c r="B794" i="3" s="1"/>
  <c r="B801" i="3" s="1"/>
  <c r="B808" i="3" s="1"/>
  <c r="B815" i="3" s="1"/>
  <c r="B822" i="3" s="1"/>
  <c r="B829" i="3" s="1"/>
  <c r="B836" i="3" s="1"/>
  <c r="A558" i="3"/>
  <c r="A565" i="3" s="1"/>
  <c r="A572" i="3" s="1"/>
  <c r="A579" i="3" s="1"/>
  <c r="A586" i="3" s="1"/>
  <c r="A593" i="3" s="1"/>
  <c r="A600" i="3" s="1"/>
  <c r="A607" i="3" s="1"/>
  <c r="A614" i="3" s="1"/>
  <c r="A621" i="3" s="1"/>
  <c r="A628" i="3" s="1"/>
  <c r="A635" i="3" s="1"/>
  <c r="A642" i="3" s="1"/>
  <c r="A649" i="3" s="1"/>
  <c r="A656" i="3" s="1"/>
  <c r="A663" i="3" s="1"/>
  <c r="A670" i="3" s="1"/>
  <c r="A677" i="3" s="1"/>
  <c r="A684" i="3" s="1"/>
  <c r="A691" i="3" s="1"/>
  <c r="A698" i="3" s="1"/>
  <c r="A705" i="3" s="1"/>
  <c r="A712" i="3" s="1"/>
  <c r="A719" i="3" s="1"/>
  <c r="A726" i="3" s="1"/>
  <c r="A733" i="3" s="1"/>
  <c r="A740" i="3" s="1"/>
  <c r="A747" i="3" s="1"/>
  <c r="A754" i="3" s="1"/>
  <c r="A761" i="3" s="1"/>
  <c r="A768" i="3" s="1"/>
  <c r="A775" i="3" s="1"/>
  <c r="A782" i="3" s="1"/>
  <c r="A789" i="3" s="1"/>
  <c r="A796" i="3" s="1"/>
  <c r="A803" i="3" s="1"/>
  <c r="A810" i="3" s="1"/>
  <c r="A566" i="3"/>
  <c r="A573" i="3" s="1"/>
  <c r="A580" i="3" s="1"/>
  <c r="A587" i="3" s="1"/>
  <c r="A594" i="3" s="1"/>
  <c r="A601" i="3" s="1"/>
  <c r="A608" i="3" s="1"/>
  <c r="A615" i="3" s="1"/>
  <c r="A622" i="3" s="1"/>
  <c r="A629" i="3" s="1"/>
  <c r="A636" i="3" s="1"/>
  <c r="A643" i="3" s="1"/>
  <c r="A650" i="3" s="1"/>
  <c r="A657" i="3" s="1"/>
  <c r="A664" i="3" s="1"/>
  <c r="A671" i="3" s="1"/>
  <c r="A678" i="3" s="1"/>
  <c r="A685" i="3" s="1"/>
  <c r="A692" i="3" s="1"/>
  <c r="A699" i="3" s="1"/>
  <c r="A706" i="3" s="1"/>
  <c r="A713" i="3" s="1"/>
  <c r="A720" i="3" s="1"/>
  <c r="A727" i="3" s="1"/>
  <c r="A734" i="3" s="1"/>
  <c r="A741" i="3" s="1"/>
  <c r="A748" i="3" s="1"/>
  <c r="A755" i="3" s="1"/>
  <c r="A762" i="3" s="1"/>
  <c r="A769" i="3" s="1"/>
  <c r="A776" i="3" s="1"/>
  <c r="A783" i="3" s="1"/>
  <c r="A790" i="3" s="1"/>
  <c r="A797" i="3" s="1"/>
  <c r="A804" i="3" s="1"/>
  <c r="A811" i="3" s="1"/>
  <c r="A818" i="3" s="1"/>
  <c r="A825" i="3" s="1"/>
  <c r="A832" i="3" s="1"/>
  <c r="B567" i="3"/>
  <c r="B574" i="3" s="1"/>
  <c r="B581" i="3" s="1"/>
  <c r="B588" i="3" s="1"/>
  <c r="B595" i="3" s="1"/>
  <c r="B602" i="3" s="1"/>
  <c r="B609" i="3" s="1"/>
  <c r="B616" i="3" s="1"/>
  <c r="B623" i="3" s="1"/>
  <c r="B630" i="3" s="1"/>
  <c r="B637" i="3" s="1"/>
  <c r="B644" i="3" s="1"/>
  <c r="B651" i="3" s="1"/>
  <c r="B658" i="3" s="1"/>
  <c r="B665" i="3" s="1"/>
  <c r="B672" i="3" s="1"/>
  <c r="B679" i="3" s="1"/>
  <c r="B686" i="3" s="1"/>
  <c r="B693" i="3" s="1"/>
  <c r="B700" i="3" s="1"/>
  <c r="B707" i="3" s="1"/>
  <c r="B714" i="3" s="1"/>
  <c r="B721" i="3" s="1"/>
  <c r="B728" i="3" s="1"/>
  <c r="B735" i="3" s="1"/>
  <c r="B742" i="3" s="1"/>
  <c r="B749" i="3" s="1"/>
  <c r="B756" i="3" s="1"/>
  <c r="B763" i="3" s="1"/>
  <c r="B770" i="3" s="1"/>
  <c r="B777" i="3" s="1"/>
  <c r="B784" i="3" s="1"/>
  <c r="B791" i="3" s="1"/>
  <c r="B798" i="3" s="1"/>
  <c r="B805" i="3" s="1"/>
  <c r="B812" i="3" s="1"/>
  <c r="B819" i="3" s="1"/>
  <c r="A805" i="3"/>
  <c r="A812" i="3" s="1"/>
  <c r="A819" i="3" s="1"/>
  <c r="A826" i="3" s="1"/>
  <c r="A833" i="3" s="1"/>
  <c r="C807" i="3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A809" i="3"/>
  <c r="A816" i="3" s="1"/>
  <c r="A823" i="3" s="1"/>
  <c r="A830" i="3" s="1"/>
  <c r="B810" i="3"/>
  <c r="B817" i="3" s="1"/>
  <c r="B824" i="3" s="1"/>
  <c r="B831" i="3" s="1"/>
  <c r="A813" i="3"/>
  <c r="A820" i="3" s="1"/>
  <c r="A827" i="3" s="1"/>
  <c r="A834" i="3" s="1"/>
  <c r="B814" i="3"/>
  <c r="B821" i="3" s="1"/>
  <c r="B828" i="3" s="1"/>
  <c r="B835" i="3" s="1"/>
  <c r="A817" i="3"/>
  <c r="A824" i="3" s="1"/>
  <c r="A831" i="3" s="1"/>
  <c r="B818" i="3"/>
  <c r="B825" i="3" s="1"/>
  <c r="B832" i="3" s="1"/>
  <c r="A821" i="3"/>
  <c r="A828" i="3" s="1"/>
  <c r="A835" i="3" s="1"/>
  <c r="B826" i="3"/>
  <c r="B833" i="3" s="1"/>
  <c r="A829" i="3"/>
  <c r="A836" i="3" s="1"/>
  <c r="B830" i="3"/>
  <c r="C367" i="3"/>
  <c r="C368" i="3"/>
  <c r="C369" i="3"/>
  <c r="C370" i="3" s="1"/>
  <c r="C371" i="3" s="1"/>
  <c r="C372" i="3" s="1"/>
  <c r="C373" i="3" s="1"/>
  <c r="C374" i="3" s="1"/>
  <c r="B367" i="3"/>
  <c r="B374" i="3" s="1"/>
  <c r="B368" i="3"/>
  <c r="B369" i="3"/>
  <c r="B370" i="3"/>
  <c r="B371" i="3"/>
  <c r="B372" i="3"/>
  <c r="B373" i="3"/>
  <c r="B366" i="3"/>
  <c r="A374" i="3"/>
  <c r="A373" i="3"/>
  <c r="C366" i="3"/>
  <c r="D276" i="3" l="1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F275" i="3"/>
  <c r="E275" i="3"/>
  <c r="D275" i="3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H42" i="2"/>
  <c r="H43" i="2"/>
  <c r="H44" i="2"/>
  <c r="H45" i="2"/>
  <c r="H46" i="2"/>
  <c r="H47" i="2"/>
  <c r="H48" i="2"/>
  <c r="H49" i="2"/>
  <c r="H50" i="2"/>
  <c r="H51" i="2"/>
  <c r="H52" i="2"/>
  <c r="H53" i="2"/>
  <c r="H4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D3" i="3" l="1"/>
  <c r="E3" i="3"/>
  <c r="F3" i="3"/>
  <c r="G3" i="3" s="1"/>
  <c r="D4" i="3"/>
  <c r="E4" i="3"/>
  <c r="F4" i="3"/>
  <c r="G4" i="3" s="1"/>
  <c r="D5" i="3"/>
  <c r="E5" i="3"/>
  <c r="F5" i="3"/>
  <c r="G5" i="3" s="1"/>
  <c r="D6" i="3"/>
  <c r="E6" i="3"/>
  <c r="F6" i="3"/>
  <c r="G6" i="3" s="1"/>
  <c r="D7" i="3"/>
  <c r="E7" i="3"/>
  <c r="F7" i="3"/>
  <c r="G7" i="3" s="1"/>
  <c r="D8" i="3"/>
  <c r="E8" i="3"/>
  <c r="F8" i="3"/>
  <c r="G8" i="3" s="1"/>
  <c r="D9" i="3"/>
  <c r="E9" i="3"/>
  <c r="F9" i="3"/>
  <c r="G9" i="3" s="1"/>
  <c r="D10" i="3"/>
  <c r="E10" i="3"/>
  <c r="F10" i="3"/>
  <c r="G10" i="3" s="1"/>
  <c r="D11" i="3"/>
  <c r="E11" i="3"/>
  <c r="F11" i="3"/>
  <c r="G11" i="3" s="1"/>
  <c r="D12" i="3"/>
  <c r="E12" i="3"/>
  <c r="F12" i="3"/>
  <c r="G12" i="3" s="1"/>
  <c r="D13" i="3"/>
  <c r="E13" i="3"/>
  <c r="F13" i="3"/>
  <c r="G13" i="3" s="1"/>
  <c r="D14" i="3"/>
  <c r="E14" i="3"/>
  <c r="F14" i="3"/>
  <c r="G14" i="3" s="1"/>
  <c r="D15" i="3"/>
  <c r="E15" i="3"/>
  <c r="F15" i="3"/>
  <c r="G15" i="3" s="1"/>
  <c r="D16" i="3"/>
  <c r="E16" i="3"/>
  <c r="F16" i="3"/>
  <c r="G16" i="3" s="1"/>
  <c r="D17" i="3"/>
  <c r="E17" i="3"/>
  <c r="F17" i="3"/>
  <c r="G17" i="3" s="1"/>
  <c r="D18" i="3"/>
  <c r="E18" i="3"/>
  <c r="F18" i="3"/>
  <c r="G18" i="3" s="1"/>
  <c r="D19" i="3"/>
  <c r="E19" i="3"/>
  <c r="F19" i="3"/>
  <c r="G19" i="3" s="1"/>
  <c r="D20" i="3"/>
  <c r="E20" i="3"/>
  <c r="F20" i="3"/>
  <c r="G20" i="3" s="1"/>
  <c r="D21" i="3"/>
  <c r="E21" i="3"/>
  <c r="F21" i="3"/>
  <c r="G21" i="3" s="1"/>
  <c r="D22" i="3"/>
  <c r="E22" i="3"/>
  <c r="F22" i="3"/>
  <c r="G22" i="3" s="1"/>
  <c r="D23" i="3"/>
  <c r="E23" i="3"/>
  <c r="F23" i="3"/>
  <c r="G23" i="3" s="1"/>
  <c r="D24" i="3"/>
  <c r="E24" i="3"/>
  <c r="F24" i="3"/>
  <c r="G24" i="3" s="1"/>
  <c r="D25" i="3"/>
  <c r="E25" i="3"/>
  <c r="F25" i="3"/>
  <c r="G25" i="3" s="1"/>
  <c r="D26" i="3"/>
  <c r="E26" i="3"/>
  <c r="F26" i="3"/>
  <c r="G26" i="3" s="1"/>
  <c r="D27" i="3"/>
  <c r="E27" i="3"/>
  <c r="F27" i="3"/>
  <c r="G27" i="3" s="1"/>
  <c r="D28" i="3"/>
  <c r="E28" i="3"/>
  <c r="F28" i="3"/>
  <c r="G28" i="3" s="1"/>
  <c r="D29" i="3"/>
  <c r="E29" i="3"/>
  <c r="F29" i="3"/>
  <c r="G29" i="3" s="1"/>
  <c r="D30" i="3"/>
  <c r="E30" i="3"/>
  <c r="F30" i="3"/>
  <c r="G30" i="3" s="1"/>
  <c r="D31" i="3"/>
  <c r="E31" i="3"/>
  <c r="F31" i="3"/>
  <c r="G31" i="3" s="1"/>
  <c r="D32" i="3"/>
  <c r="E32" i="3"/>
  <c r="F32" i="3"/>
  <c r="G32" i="3" s="1"/>
  <c r="D33" i="3"/>
  <c r="E33" i="3"/>
  <c r="F33" i="3"/>
  <c r="G33" i="3" s="1"/>
  <c r="D34" i="3"/>
  <c r="E34" i="3"/>
  <c r="F34" i="3"/>
  <c r="G34" i="3" s="1"/>
  <c r="D35" i="3"/>
  <c r="E35" i="3"/>
  <c r="F35" i="3"/>
  <c r="G35" i="3" s="1"/>
  <c r="D36" i="3"/>
  <c r="E36" i="3"/>
  <c r="F36" i="3"/>
  <c r="G36" i="3" s="1"/>
  <c r="D37" i="3"/>
  <c r="E37" i="3"/>
  <c r="F37" i="3"/>
  <c r="G37" i="3" s="1"/>
  <c r="D38" i="3"/>
  <c r="E38" i="3"/>
  <c r="F38" i="3"/>
  <c r="G38" i="3" s="1"/>
  <c r="D39" i="3"/>
  <c r="E39" i="3"/>
  <c r="F39" i="3"/>
  <c r="G39" i="3" s="1"/>
  <c r="D40" i="3"/>
  <c r="E40" i="3"/>
  <c r="F40" i="3"/>
  <c r="G40" i="3" s="1"/>
  <c r="D41" i="3"/>
  <c r="E41" i="3"/>
  <c r="F41" i="3"/>
  <c r="G41" i="3" s="1"/>
  <c r="D42" i="3"/>
  <c r="E42" i="3"/>
  <c r="F42" i="3"/>
  <c r="G42" i="3" s="1"/>
  <c r="D43" i="3"/>
  <c r="E43" i="3"/>
  <c r="F43" i="3"/>
  <c r="G43" i="3" s="1"/>
  <c r="D44" i="3"/>
  <c r="E44" i="3"/>
  <c r="F44" i="3"/>
  <c r="G44" i="3" s="1"/>
  <c r="D45" i="3"/>
  <c r="E45" i="3"/>
  <c r="F45" i="3"/>
  <c r="G45" i="3" s="1"/>
  <c r="D46" i="3"/>
  <c r="E46" i="3"/>
  <c r="F46" i="3"/>
  <c r="G46" i="3" s="1"/>
  <c r="D47" i="3"/>
  <c r="E47" i="3"/>
  <c r="F47" i="3"/>
  <c r="G47" i="3" s="1"/>
  <c r="D48" i="3"/>
  <c r="E48" i="3"/>
  <c r="F48" i="3"/>
  <c r="G48" i="3" s="1"/>
  <c r="D49" i="3"/>
  <c r="E49" i="3"/>
  <c r="F49" i="3"/>
  <c r="G49" i="3" s="1"/>
  <c r="D50" i="3"/>
  <c r="E50" i="3"/>
  <c r="F50" i="3"/>
  <c r="G50" i="3" s="1"/>
  <c r="D51" i="3"/>
  <c r="E51" i="3"/>
  <c r="F51" i="3"/>
  <c r="G51" i="3" s="1"/>
  <c r="D52" i="3"/>
  <c r="E52" i="3"/>
  <c r="F52" i="3"/>
  <c r="G52" i="3" s="1"/>
  <c r="D53" i="3"/>
  <c r="E53" i="3"/>
  <c r="F53" i="3"/>
  <c r="G53" i="3" s="1"/>
  <c r="D54" i="3"/>
  <c r="E54" i="3"/>
  <c r="F54" i="3"/>
  <c r="G54" i="3" s="1"/>
  <c r="D55" i="3"/>
  <c r="E55" i="3"/>
  <c r="F55" i="3"/>
  <c r="G55" i="3" s="1"/>
  <c r="D56" i="3"/>
  <c r="E56" i="3"/>
  <c r="F56" i="3"/>
  <c r="G56" i="3" s="1"/>
  <c r="D57" i="3"/>
  <c r="E57" i="3"/>
  <c r="F57" i="3"/>
  <c r="G57" i="3" s="1"/>
  <c r="D58" i="3"/>
  <c r="E58" i="3"/>
  <c r="F58" i="3"/>
  <c r="G58" i="3" s="1"/>
  <c r="D59" i="3"/>
  <c r="E59" i="3"/>
  <c r="F59" i="3"/>
  <c r="G59" i="3" s="1"/>
  <c r="D60" i="3"/>
  <c r="E60" i="3"/>
  <c r="F60" i="3"/>
  <c r="G60" i="3" s="1"/>
  <c r="D61" i="3"/>
  <c r="E61" i="3"/>
  <c r="F61" i="3"/>
  <c r="G61" i="3" s="1"/>
  <c r="D62" i="3"/>
  <c r="E62" i="3"/>
  <c r="F62" i="3"/>
  <c r="G62" i="3" s="1"/>
  <c r="D63" i="3"/>
  <c r="E63" i="3"/>
  <c r="F63" i="3"/>
  <c r="G63" i="3" s="1"/>
  <c r="D64" i="3"/>
  <c r="E64" i="3"/>
  <c r="F64" i="3"/>
  <c r="G64" i="3" s="1"/>
  <c r="D65" i="3"/>
  <c r="E65" i="3"/>
  <c r="F65" i="3"/>
  <c r="G65" i="3" s="1"/>
  <c r="D66" i="3"/>
  <c r="E66" i="3"/>
  <c r="F66" i="3"/>
  <c r="G66" i="3" s="1"/>
  <c r="D67" i="3"/>
  <c r="E67" i="3"/>
  <c r="F67" i="3"/>
  <c r="G67" i="3" s="1"/>
  <c r="D68" i="3"/>
  <c r="E68" i="3"/>
  <c r="F68" i="3"/>
  <c r="G68" i="3" s="1"/>
  <c r="D69" i="3"/>
  <c r="E69" i="3"/>
  <c r="F69" i="3"/>
  <c r="G69" i="3" s="1"/>
  <c r="D70" i="3"/>
  <c r="E70" i="3"/>
  <c r="F70" i="3"/>
  <c r="G70" i="3" s="1"/>
  <c r="D71" i="3"/>
  <c r="E71" i="3"/>
  <c r="F71" i="3"/>
  <c r="G71" i="3" s="1"/>
  <c r="D72" i="3"/>
  <c r="E72" i="3"/>
  <c r="F72" i="3"/>
  <c r="G72" i="3" s="1"/>
  <c r="D73" i="3"/>
  <c r="E73" i="3"/>
  <c r="F73" i="3"/>
  <c r="G73" i="3" s="1"/>
  <c r="D74" i="3"/>
  <c r="E74" i="3"/>
  <c r="F74" i="3"/>
  <c r="G74" i="3" s="1"/>
  <c r="D75" i="3"/>
  <c r="E75" i="3"/>
  <c r="F75" i="3"/>
  <c r="G75" i="3" s="1"/>
  <c r="D76" i="3"/>
  <c r="E76" i="3"/>
  <c r="F76" i="3"/>
  <c r="G76" i="3" s="1"/>
  <c r="D77" i="3"/>
  <c r="E77" i="3"/>
  <c r="F77" i="3"/>
  <c r="G77" i="3" s="1"/>
  <c r="D78" i="3"/>
  <c r="E78" i="3"/>
  <c r="F78" i="3"/>
  <c r="G78" i="3" s="1"/>
  <c r="D79" i="3"/>
  <c r="E79" i="3"/>
  <c r="F79" i="3"/>
  <c r="G79" i="3" s="1"/>
  <c r="D80" i="3"/>
  <c r="E80" i="3"/>
  <c r="F80" i="3"/>
  <c r="G80" i="3" s="1"/>
  <c r="D81" i="3"/>
  <c r="E81" i="3"/>
  <c r="F81" i="3"/>
  <c r="G81" i="3" s="1"/>
  <c r="D82" i="3"/>
  <c r="E82" i="3"/>
  <c r="F82" i="3"/>
  <c r="G82" i="3" s="1"/>
  <c r="D83" i="3"/>
  <c r="E83" i="3"/>
  <c r="F83" i="3"/>
  <c r="G83" i="3" s="1"/>
  <c r="D84" i="3"/>
  <c r="E84" i="3"/>
  <c r="F84" i="3"/>
  <c r="G84" i="3" s="1"/>
  <c r="D85" i="3"/>
  <c r="E85" i="3"/>
  <c r="F85" i="3"/>
  <c r="G85" i="3" s="1"/>
  <c r="D86" i="3"/>
  <c r="E86" i="3"/>
  <c r="F86" i="3"/>
  <c r="G86" i="3" s="1"/>
  <c r="D87" i="3"/>
  <c r="E87" i="3"/>
  <c r="F87" i="3"/>
  <c r="G87" i="3" s="1"/>
  <c r="D88" i="3"/>
  <c r="E88" i="3"/>
  <c r="F88" i="3"/>
  <c r="G88" i="3"/>
  <c r="D89" i="3"/>
  <c r="E89" i="3"/>
  <c r="F89" i="3"/>
  <c r="G89" i="3"/>
  <c r="D90" i="3"/>
  <c r="E90" i="3"/>
  <c r="F90" i="3"/>
  <c r="G90" i="3"/>
  <c r="D91" i="3"/>
  <c r="E91" i="3"/>
  <c r="F91" i="3"/>
  <c r="G91" i="3"/>
  <c r="D92" i="3"/>
  <c r="E92" i="3"/>
  <c r="F92" i="3"/>
  <c r="G92" i="3"/>
  <c r="D93" i="3"/>
  <c r="E93" i="3"/>
  <c r="F93" i="3"/>
  <c r="G93" i="3"/>
  <c r="D94" i="3"/>
  <c r="E94" i="3"/>
  <c r="F94" i="3"/>
  <c r="G94" i="3"/>
  <c r="D95" i="3"/>
  <c r="E95" i="3"/>
  <c r="F95" i="3"/>
  <c r="G95" i="3"/>
  <c r="D96" i="3"/>
  <c r="E96" i="3"/>
  <c r="F96" i="3"/>
  <c r="G96" i="3"/>
  <c r="D97" i="3"/>
  <c r="E97" i="3"/>
  <c r="F97" i="3"/>
  <c r="G97" i="3"/>
  <c r="D98" i="3"/>
  <c r="E98" i="3"/>
  <c r="F98" i="3"/>
  <c r="G98" i="3"/>
  <c r="D99" i="3"/>
  <c r="E99" i="3"/>
  <c r="F99" i="3"/>
  <c r="G99" i="3"/>
  <c r="D100" i="3"/>
  <c r="E100" i="3"/>
  <c r="F100" i="3"/>
  <c r="G100" i="3"/>
  <c r="D101" i="3"/>
  <c r="E101" i="3"/>
  <c r="F101" i="3"/>
  <c r="G101" i="3"/>
  <c r="D102" i="3"/>
  <c r="E102" i="3"/>
  <c r="F102" i="3"/>
  <c r="G102" i="3"/>
  <c r="D103" i="3"/>
  <c r="E103" i="3"/>
  <c r="F103" i="3"/>
  <c r="G103" i="3"/>
  <c r="D104" i="3"/>
  <c r="E104" i="3"/>
  <c r="F104" i="3"/>
  <c r="G104" i="3"/>
  <c r="D105" i="3"/>
  <c r="E105" i="3"/>
  <c r="F105" i="3"/>
  <c r="G105" i="3"/>
  <c r="D106" i="3"/>
  <c r="E106" i="3"/>
  <c r="F106" i="3"/>
  <c r="G106" i="3"/>
  <c r="D107" i="3"/>
  <c r="E107" i="3"/>
  <c r="F107" i="3"/>
  <c r="G107" i="3"/>
  <c r="D108" i="3"/>
  <c r="E108" i="3"/>
  <c r="F108" i="3"/>
  <c r="G108" i="3"/>
  <c r="D109" i="3"/>
  <c r="E109" i="3"/>
  <c r="F109" i="3"/>
  <c r="G109" i="3"/>
  <c r="D110" i="3"/>
  <c r="E110" i="3"/>
  <c r="F110" i="3"/>
  <c r="G110" i="3"/>
  <c r="D111" i="3"/>
  <c r="E111" i="3"/>
  <c r="F111" i="3"/>
  <c r="G111" i="3"/>
  <c r="D112" i="3"/>
  <c r="E112" i="3"/>
  <c r="F112" i="3"/>
  <c r="G112" i="3"/>
  <c r="D113" i="3"/>
  <c r="E113" i="3"/>
  <c r="F113" i="3"/>
  <c r="G113" i="3"/>
  <c r="D114" i="3"/>
  <c r="E114" i="3"/>
  <c r="F114" i="3"/>
  <c r="G114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19" i="3"/>
  <c r="E119" i="3"/>
  <c r="F119" i="3"/>
  <c r="G119" i="3"/>
  <c r="D120" i="3"/>
  <c r="E120" i="3"/>
  <c r="F120" i="3"/>
  <c r="G120" i="3"/>
  <c r="D121" i="3"/>
  <c r="E121" i="3"/>
  <c r="F121" i="3"/>
  <c r="G121" i="3"/>
  <c r="D122" i="3"/>
  <c r="E122" i="3"/>
  <c r="F122" i="3"/>
  <c r="G122" i="3"/>
  <c r="D123" i="3"/>
  <c r="E123" i="3"/>
  <c r="F123" i="3"/>
  <c r="G123" i="3"/>
  <c r="D124" i="3"/>
  <c r="E124" i="3"/>
  <c r="F124" i="3"/>
  <c r="G124" i="3"/>
  <c r="D125" i="3"/>
  <c r="E125" i="3"/>
  <c r="F125" i="3"/>
  <c r="G125" i="3"/>
  <c r="D126" i="3"/>
  <c r="E126" i="3"/>
  <c r="F126" i="3"/>
  <c r="G126" i="3"/>
  <c r="D127" i="3"/>
  <c r="E127" i="3"/>
  <c r="F127" i="3"/>
  <c r="G127" i="3"/>
  <c r="D128" i="3"/>
  <c r="E128" i="3"/>
  <c r="F128" i="3"/>
  <c r="G128" i="3"/>
  <c r="D129" i="3"/>
  <c r="E129" i="3"/>
  <c r="F129" i="3"/>
  <c r="G129" i="3"/>
  <c r="D130" i="3"/>
  <c r="E130" i="3"/>
  <c r="F130" i="3"/>
  <c r="G130" i="3"/>
  <c r="D131" i="3"/>
  <c r="E131" i="3"/>
  <c r="F131" i="3"/>
  <c r="G131" i="3"/>
  <c r="D132" i="3"/>
  <c r="E132" i="3"/>
  <c r="F132" i="3"/>
  <c r="G132" i="3"/>
  <c r="D133" i="3"/>
  <c r="E133" i="3"/>
  <c r="F133" i="3"/>
  <c r="G133" i="3"/>
  <c r="D134" i="3"/>
  <c r="E134" i="3"/>
  <c r="F134" i="3"/>
  <c r="G134" i="3"/>
  <c r="D135" i="3"/>
  <c r="E135" i="3"/>
  <c r="F135" i="3"/>
  <c r="G135" i="3"/>
  <c r="D136" i="3"/>
  <c r="E136" i="3"/>
  <c r="F136" i="3"/>
  <c r="G136" i="3"/>
  <c r="D137" i="3"/>
  <c r="E137" i="3"/>
  <c r="F137" i="3"/>
  <c r="G137" i="3"/>
  <c r="D138" i="3"/>
  <c r="E138" i="3"/>
  <c r="F138" i="3"/>
  <c r="G138" i="3"/>
  <c r="D139" i="3"/>
  <c r="E139" i="3"/>
  <c r="F139" i="3"/>
  <c r="G139" i="3"/>
  <c r="D140" i="3"/>
  <c r="E140" i="3"/>
  <c r="F140" i="3"/>
  <c r="G140" i="3"/>
  <c r="D141" i="3"/>
  <c r="E141" i="3"/>
  <c r="F141" i="3"/>
  <c r="G141" i="3"/>
  <c r="D142" i="3"/>
  <c r="E142" i="3"/>
  <c r="F142" i="3"/>
  <c r="G142" i="3"/>
  <c r="D143" i="3"/>
  <c r="E143" i="3"/>
  <c r="F143" i="3"/>
  <c r="G143" i="3"/>
  <c r="D144" i="3"/>
  <c r="E144" i="3"/>
  <c r="F144" i="3"/>
  <c r="G144" i="3"/>
  <c r="D145" i="3"/>
  <c r="E145" i="3"/>
  <c r="F145" i="3"/>
  <c r="G145" i="3"/>
  <c r="D146" i="3"/>
  <c r="E146" i="3"/>
  <c r="F146" i="3"/>
  <c r="G14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D161" i="3"/>
  <c r="E161" i="3"/>
  <c r="F161" i="3"/>
  <c r="G161" i="3"/>
  <c r="D162" i="3"/>
  <c r="E162" i="3"/>
  <c r="F162" i="3"/>
  <c r="G162" i="3"/>
  <c r="D163" i="3"/>
  <c r="E163" i="3"/>
  <c r="F163" i="3"/>
  <c r="G163" i="3"/>
  <c r="D164" i="3"/>
  <c r="E164" i="3"/>
  <c r="F164" i="3"/>
  <c r="G164" i="3"/>
  <c r="D165" i="3"/>
  <c r="E165" i="3"/>
  <c r="F165" i="3"/>
  <c r="G165" i="3"/>
  <c r="D166" i="3"/>
  <c r="E166" i="3"/>
  <c r="F166" i="3"/>
  <c r="G166" i="3"/>
  <c r="D167" i="3"/>
  <c r="E167" i="3"/>
  <c r="F167" i="3"/>
  <c r="G167" i="3"/>
  <c r="D168" i="3"/>
  <c r="E168" i="3"/>
  <c r="F168" i="3"/>
  <c r="G168" i="3"/>
  <c r="D169" i="3"/>
  <c r="E169" i="3"/>
  <c r="F169" i="3"/>
  <c r="G169" i="3"/>
  <c r="D170" i="3"/>
  <c r="E170" i="3"/>
  <c r="F170" i="3"/>
  <c r="G170" i="3"/>
  <c r="D171" i="3"/>
  <c r="E171" i="3"/>
  <c r="F171" i="3"/>
  <c r="G171" i="3"/>
  <c r="D172" i="3"/>
  <c r="E172" i="3"/>
  <c r="F172" i="3"/>
  <c r="G172" i="3"/>
  <c r="D173" i="3"/>
  <c r="E173" i="3"/>
  <c r="F173" i="3"/>
  <c r="G173" i="3"/>
  <c r="D174" i="3"/>
  <c r="E174" i="3"/>
  <c r="F174" i="3"/>
  <c r="G174" i="3"/>
  <c r="D175" i="3"/>
  <c r="E175" i="3"/>
  <c r="F175" i="3"/>
  <c r="G175" i="3"/>
  <c r="D176" i="3"/>
  <c r="E176" i="3"/>
  <c r="F176" i="3"/>
  <c r="G176" i="3"/>
  <c r="D177" i="3"/>
  <c r="E177" i="3"/>
  <c r="F177" i="3"/>
  <c r="G177" i="3"/>
  <c r="D178" i="3"/>
  <c r="E178" i="3"/>
  <c r="F178" i="3"/>
  <c r="G178" i="3"/>
  <c r="D179" i="3"/>
  <c r="E179" i="3"/>
  <c r="F179" i="3"/>
  <c r="G179" i="3"/>
  <c r="D180" i="3"/>
  <c r="E180" i="3"/>
  <c r="F180" i="3"/>
  <c r="G180" i="3"/>
  <c r="D181" i="3"/>
  <c r="E181" i="3"/>
  <c r="F181" i="3"/>
  <c r="G181" i="3"/>
  <c r="D182" i="3"/>
  <c r="E182" i="3"/>
  <c r="F182" i="3"/>
  <c r="G182" i="3"/>
  <c r="D183" i="3"/>
  <c r="E183" i="3"/>
  <c r="F183" i="3"/>
  <c r="G183" i="3"/>
  <c r="D184" i="3"/>
  <c r="E184" i="3"/>
  <c r="F184" i="3"/>
  <c r="G184" i="3"/>
  <c r="D185" i="3"/>
  <c r="E185" i="3"/>
  <c r="F185" i="3"/>
  <c r="G185" i="3"/>
  <c r="D186" i="3"/>
  <c r="E186" i="3"/>
  <c r="F186" i="3"/>
  <c r="G186" i="3"/>
  <c r="D187" i="3"/>
  <c r="E187" i="3"/>
  <c r="F187" i="3"/>
  <c r="G187" i="3"/>
  <c r="D188" i="3"/>
  <c r="E188" i="3"/>
  <c r="F188" i="3"/>
  <c r="G188" i="3"/>
  <c r="D189" i="3"/>
  <c r="E189" i="3"/>
  <c r="F189" i="3"/>
  <c r="G189" i="3"/>
  <c r="D190" i="3"/>
  <c r="E190" i="3"/>
  <c r="F190" i="3"/>
  <c r="G190" i="3"/>
  <c r="D191" i="3"/>
  <c r="E191" i="3"/>
  <c r="F191" i="3"/>
  <c r="G191" i="3"/>
  <c r="D192" i="3"/>
  <c r="E192" i="3"/>
  <c r="F192" i="3"/>
  <c r="G192" i="3"/>
  <c r="D193" i="3"/>
  <c r="E193" i="3"/>
  <c r="F193" i="3"/>
  <c r="G193" i="3"/>
  <c r="D194" i="3"/>
  <c r="E194" i="3"/>
  <c r="F194" i="3"/>
  <c r="G194" i="3"/>
  <c r="D195" i="3"/>
  <c r="E195" i="3"/>
  <c r="F195" i="3"/>
  <c r="G195" i="3"/>
  <c r="D196" i="3"/>
  <c r="E196" i="3"/>
  <c r="F196" i="3"/>
  <c r="G196" i="3"/>
  <c r="D197" i="3"/>
  <c r="E197" i="3"/>
  <c r="F197" i="3"/>
  <c r="G197" i="3"/>
  <c r="D198" i="3"/>
  <c r="E198" i="3"/>
  <c r="F198" i="3"/>
  <c r="G198" i="3"/>
  <c r="D199" i="3"/>
  <c r="E199" i="3"/>
  <c r="F199" i="3"/>
  <c r="G199" i="3"/>
  <c r="D200" i="3"/>
  <c r="E200" i="3"/>
  <c r="F200" i="3"/>
  <c r="G200" i="3"/>
  <c r="D201" i="3"/>
  <c r="E201" i="3"/>
  <c r="F201" i="3"/>
  <c r="G201" i="3"/>
  <c r="D202" i="3"/>
  <c r="E202" i="3"/>
  <c r="F202" i="3"/>
  <c r="G202" i="3"/>
  <c r="D203" i="3"/>
  <c r="E203" i="3"/>
  <c r="F203" i="3"/>
  <c r="G203" i="3"/>
  <c r="D204" i="3"/>
  <c r="E204" i="3"/>
  <c r="F204" i="3"/>
  <c r="G204" i="3"/>
  <c r="D205" i="3"/>
  <c r="E205" i="3"/>
  <c r="F205" i="3"/>
  <c r="G205" i="3"/>
  <c r="D206" i="3"/>
  <c r="E206" i="3"/>
  <c r="F206" i="3"/>
  <c r="G206" i="3"/>
  <c r="D207" i="3"/>
  <c r="E207" i="3"/>
  <c r="F207" i="3"/>
  <c r="G207" i="3"/>
  <c r="D208" i="3"/>
  <c r="E208" i="3"/>
  <c r="F208" i="3"/>
  <c r="G208" i="3"/>
  <c r="D209" i="3"/>
  <c r="E209" i="3"/>
  <c r="F209" i="3"/>
  <c r="G209" i="3"/>
  <c r="D210" i="3"/>
  <c r="E210" i="3"/>
  <c r="F210" i="3"/>
  <c r="G210" i="3"/>
  <c r="D211" i="3"/>
  <c r="E211" i="3"/>
  <c r="F211" i="3"/>
  <c r="G211" i="3"/>
  <c r="D212" i="3"/>
  <c r="E212" i="3"/>
  <c r="F212" i="3"/>
  <c r="G212" i="3"/>
  <c r="D213" i="3"/>
  <c r="E213" i="3"/>
  <c r="F213" i="3"/>
  <c r="G213" i="3"/>
  <c r="D214" i="3"/>
  <c r="E214" i="3"/>
  <c r="F214" i="3"/>
  <c r="G214" i="3"/>
  <c r="D215" i="3"/>
  <c r="E215" i="3"/>
  <c r="F215" i="3"/>
  <c r="G215" i="3"/>
  <c r="D216" i="3"/>
  <c r="E216" i="3"/>
  <c r="F216" i="3"/>
  <c r="G216" i="3"/>
  <c r="D217" i="3"/>
  <c r="E217" i="3"/>
  <c r="F217" i="3"/>
  <c r="G217" i="3"/>
  <c r="D218" i="3"/>
  <c r="E218" i="3"/>
  <c r="F218" i="3"/>
  <c r="G218" i="3"/>
  <c r="D219" i="3"/>
  <c r="E219" i="3"/>
  <c r="F219" i="3"/>
  <c r="G219" i="3"/>
  <c r="D220" i="3"/>
  <c r="E220" i="3"/>
  <c r="F220" i="3"/>
  <c r="G220" i="3"/>
  <c r="D221" i="3"/>
  <c r="E221" i="3"/>
  <c r="F221" i="3"/>
  <c r="G221" i="3"/>
  <c r="D222" i="3"/>
  <c r="E222" i="3"/>
  <c r="F222" i="3"/>
  <c r="G222" i="3"/>
  <c r="D223" i="3"/>
  <c r="E223" i="3"/>
  <c r="F223" i="3"/>
  <c r="G223" i="3"/>
  <c r="D224" i="3"/>
  <c r="E224" i="3"/>
  <c r="F224" i="3"/>
  <c r="G224" i="3"/>
  <c r="D225" i="3"/>
  <c r="E225" i="3"/>
  <c r="F225" i="3"/>
  <c r="G225" i="3"/>
  <c r="D226" i="3"/>
  <c r="E226" i="3"/>
  <c r="F226" i="3"/>
  <c r="G226" i="3"/>
  <c r="D227" i="3"/>
  <c r="E227" i="3"/>
  <c r="F227" i="3"/>
  <c r="G227" i="3"/>
  <c r="D228" i="3"/>
  <c r="E228" i="3"/>
  <c r="F228" i="3"/>
  <c r="G228" i="3"/>
  <c r="D229" i="3"/>
  <c r="E229" i="3"/>
  <c r="F229" i="3"/>
  <c r="G229" i="3"/>
  <c r="D230" i="3"/>
  <c r="E230" i="3"/>
  <c r="F230" i="3"/>
  <c r="G230" i="3"/>
  <c r="D231" i="3"/>
  <c r="E231" i="3"/>
  <c r="F231" i="3"/>
  <c r="G231" i="3"/>
  <c r="D232" i="3"/>
  <c r="E232" i="3"/>
  <c r="F232" i="3"/>
  <c r="G232" i="3"/>
  <c r="D233" i="3"/>
  <c r="E233" i="3"/>
  <c r="F233" i="3"/>
  <c r="G233" i="3"/>
  <c r="D234" i="3"/>
  <c r="E234" i="3"/>
  <c r="F234" i="3"/>
  <c r="G234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39" i="3"/>
  <c r="E239" i="3"/>
  <c r="F239" i="3"/>
  <c r="G239" i="3"/>
  <c r="D240" i="3"/>
  <c r="E240" i="3"/>
  <c r="F240" i="3"/>
  <c r="G240" i="3"/>
  <c r="D241" i="3"/>
  <c r="E241" i="3"/>
  <c r="F241" i="3"/>
  <c r="G241" i="3"/>
  <c r="D242" i="3"/>
  <c r="E242" i="3"/>
  <c r="F242" i="3"/>
  <c r="G242" i="3"/>
  <c r="D243" i="3"/>
  <c r="E243" i="3"/>
  <c r="F243" i="3"/>
  <c r="G243" i="3"/>
  <c r="D244" i="3"/>
  <c r="E244" i="3"/>
  <c r="F244" i="3"/>
  <c r="G244" i="3"/>
  <c r="D245" i="3"/>
  <c r="E245" i="3"/>
  <c r="F245" i="3"/>
  <c r="G245" i="3"/>
  <c r="D246" i="3"/>
  <c r="E246" i="3"/>
  <c r="F246" i="3"/>
  <c r="G246" i="3"/>
  <c r="D247" i="3"/>
  <c r="E247" i="3"/>
  <c r="F247" i="3"/>
  <c r="G247" i="3"/>
  <c r="D248" i="3"/>
  <c r="E248" i="3"/>
  <c r="F248" i="3"/>
  <c r="G248" i="3"/>
  <c r="D249" i="3"/>
  <c r="E249" i="3"/>
  <c r="F249" i="3"/>
  <c r="G249" i="3"/>
  <c r="D250" i="3"/>
  <c r="E250" i="3"/>
  <c r="F250" i="3"/>
  <c r="G250" i="3"/>
  <c r="D251" i="3"/>
  <c r="E251" i="3"/>
  <c r="F251" i="3"/>
  <c r="G251" i="3"/>
  <c r="D252" i="3"/>
  <c r="E252" i="3"/>
  <c r="F252" i="3"/>
  <c r="G252" i="3"/>
  <c r="D253" i="3"/>
  <c r="E253" i="3"/>
  <c r="F253" i="3"/>
  <c r="G253" i="3"/>
  <c r="D254" i="3"/>
  <c r="E254" i="3"/>
  <c r="F254" i="3"/>
  <c r="G254" i="3"/>
  <c r="D255" i="3"/>
  <c r="E255" i="3"/>
  <c r="F255" i="3"/>
  <c r="G255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0" i="3"/>
  <c r="E260" i="3"/>
  <c r="F260" i="3"/>
  <c r="G260" i="3"/>
  <c r="D261" i="3"/>
  <c r="E261" i="3"/>
  <c r="F261" i="3"/>
  <c r="G261" i="3"/>
  <c r="D262" i="3"/>
  <c r="E262" i="3"/>
  <c r="F262" i="3"/>
  <c r="G262" i="3"/>
  <c r="D263" i="3"/>
  <c r="E263" i="3"/>
  <c r="F263" i="3"/>
  <c r="G263" i="3"/>
  <c r="D264" i="3"/>
  <c r="E264" i="3"/>
  <c r="F264" i="3"/>
  <c r="G264" i="3"/>
  <c r="D265" i="3"/>
  <c r="E265" i="3"/>
  <c r="F265" i="3"/>
  <c r="G265" i="3"/>
  <c r="D266" i="3"/>
  <c r="E266" i="3"/>
  <c r="F266" i="3"/>
  <c r="G266" i="3"/>
  <c r="D267" i="3"/>
  <c r="E267" i="3"/>
  <c r="F267" i="3"/>
  <c r="G267" i="3"/>
  <c r="D268" i="3"/>
  <c r="E268" i="3"/>
  <c r="F268" i="3"/>
  <c r="G268" i="3"/>
  <c r="D269" i="3"/>
  <c r="E269" i="3"/>
  <c r="F269" i="3"/>
  <c r="G269" i="3"/>
  <c r="D270" i="3"/>
  <c r="E270" i="3"/>
  <c r="F270" i="3"/>
  <c r="G270" i="3"/>
  <c r="D271" i="3"/>
  <c r="E271" i="3"/>
  <c r="F271" i="3"/>
  <c r="G271" i="3"/>
  <c r="D272" i="3"/>
  <c r="E272" i="3"/>
  <c r="F272" i="3"/>
  <c r="G272" i="3"/>
  <c r="D273" i="3"/>
  <c r="E273" i="3"/>
  <c r="F273" i="3"/>
  <c r="G273" i="3"/>
  <c r="D274" i="3"/>
  <c r="E274" i="3"/>
  <c r="F274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2" i="3"/>
  <c r="F2" i="3"/>
  <c r="E2" i="3"/>
  <c r="D2" i="3"/>
  <c r="A10" i="3"/>
  <c r="A11" i="3"/>
  <c r="A12" i="3"/>
  <c r="A19" i="3" s="1"/>
  <c r="A26" i="3" s="1"/>
  <c r="A33" i="3" s="1"/>
  <c r="A40" i="3" s="1"/>
  <c r="A47" i="3" s="1"/>
  <c r="A54" i="3" s="1"/>
  <c r="A61" i="3" s="1"/>
  <c r="A68" i="3" s="1"/>
  <c r="A75" i="3" s="1"/>
  <c r="A82" i="3" s="1"/>
  <c r="A89" i="3" s="1"/>
  <c r="A96" i="3" s="1"/>
  <c r="A103" i="3" s="1"/>
  <c r="A110" i="3" s="1"/>
  <c r="A117" i="3" s="1"/>
  <c r="A124" i="3" s="1"/>
  <c r="A131" i="3" s="1"/>
  <c r="A138" i="3" s="1"/>
  <c r="A145" i="3" s="1"/>
  <c r="A152" i="3" s="1"/>
  <c r="A159" i="3" s="1"/>
  <c r="A166" i="3" s="1"/>
  <c r="A173" i="3" s="1"/>
  <c r="A180" i="3" s="1"/>
  <c r="A187" i="3" s="1"/>
  <c r="A194" i="3" s="1"/>
  <c r="A201" i="3" s="1"/>
  <c r="A208" i="3" s="1"/>
  <c r="A215" i="3" s="1"/>
  <c r="A222" i="3" s="1"/>
  <c r="A229" i="3" s="1"/>
  <c r="A236" i="3" s="1"/>
  <c r="A243" i="3" s="1"/>
  <c r="A250" i="3" s="1"/>
  <c r="A257" i="3" s="1"/>
  <c r="A264" i="3" s="1"/>
  <c r="A271" i="3" s="1"/>
  <c r="A278" i="3" s="1"/>
  <c r="A285" i="3" s="1"/>
  <c r="A292" i="3" s="1"/>
  <c r="A299" i="3" s="1"/>
  <c r="A306" i="3" s="1"/>
  <c r="A313" i="3" s="1"/>
  <c r="A320" i="3" s="1"/>
  <c r="A327" i="3" s="1"/>
  <c r="A334" i="3" s="1"/>
  <c r="A341" i="3" s="1"/>
  <c r="A348" i="3" s="1"/>
  <c r="A355" i="3" s="1"/>
  <c r="A362" i="3" s="1"/>
  <c r="A13" i="3"/>
  <c r="A20" i="3" s="1"/>
  <c r="A27" i="3" s="1"/>
  <c r="A34" i="3" s="1"/>
  <c r="A41" i="3" s="1"/>
  <c r="A48" i="3" s="1"/>
  <c r="A55" i="3" s="1"/>
  <c r="A62" i="3" s="1"/>
  <c r="A69" i="3" s="1"/>
  <c r="A76" i="3" s="1"/>
  <c r="A83" i="3" s="1"/>
  <c r="A90" i="3" s="1"/>
  <c r="A97" i="3" s="1"/>
  <c r="A104" i="3" s="1"/>
  <c r="A111" i="3" s="1"/>
  <c r="A118" i="3" s="1"/>
  <c r="A125" i="3" s="1"/>
  <c r="A132" i="3" s="1"/>
  <c r="A139" i="3" s="1"/>
  <c r="A146" i="3" s="1"/>
  <c r="A153" i="3" s="1"/>
  <c r="A160" i="3" s="1"/>
  <c r="A167" i="3" s="1"/>
  <c r="A174" i="3" s="1"/>
  <c r="A181" i="3" s="1"/>
  <c r="A188" i="3" s="1"/>
  <c r="A195" i="3" s="1"/>
  <c r="A202" i="3" s="1"/>
  <c r="A209" i="3" s="1"/>
  <c r="A216" i="3" s="1"/>
  <c r="A223" i="3" s="1"/>
  <c r="A230" i="3" s="1"/>
  <c r="A237" i="3" s="1"/>
  <c r="A244" i="3" s="1"/>
  <c r="A251" i="3" s="1"/>
  <c r="A258" i="3" s="1"/>
  <c r="A265" i="3" s="1"/>
  <c r="A272" i="3" s="1"/>
  <c r="A279" i="3" s="1"/>
  <c r="A286" i="3" s="1"/>
  <c r="A293" i="3" s="1"/>
  <c r="A300" i="3" s="1"/>
  <c r="A307" i="3" s="1"/>
  <c r="A314" i="3" s="1"/>
  <c r="A321" i="3" s="1"/>
  <c r="A328" i="3" s="1"/>
  <c r="A335" i="3" s="1"/>
  <c r="A342" i="3" s="1"/>
  <c r="A349" i="3" s="1"/>
  <c r="A356" i="3" s="1"/>
  <c r="A363" i="3" s="1"/>
  <c r="A14" i="3"/>
  <c r="A21" i="3" s="1"/>
  <c r="A28" i="3" s="1"/>
  <c r="A35" i="3" s="1"/>
  <c r="A42" i="3" s="1"/>
  <c r="A49" i="3" s="1"/>
  <c r="A56" i="3" s="1"/>
  <c r="A63" i="3" s="1"/>
  <c r="A70" i="3" s="1"/>
  <c r="A77" i="3" s="1"/>
  <c r="A84" i="3" s="1"/>
  <c r="A91" i="3" s="1"/>
  <c r="A98" i="3" s="1"/>
  <c r="A105" i="3" s="1"/>
  <c r="A112" i="3" s="1"/>
  <c r="A119" i="3" s="1"/>
  <c r="A126" i="3" s="1"/>
  <c r="A133" i="3" s="1"/>
  <c r="A140" i="3" s="1"/>
  <c r="A147" i="3" s="1"/>
  <c r="A154" i="3" s="1"/>
  <c r="A161" i="3" s="1"/>
  <c r="A168" i="3" s="1"/>
  <c r="A175" i="3" s="1"/>
  <c r="A182" i="3" s="1"/>
  <c r="A189" i="3" s="1"/>
  <c r="A196" i="3" s="1"/>
  <c r="A203" i="3" s="1"/>
  <c r="A210" i="3" s="1"/>
  <c r="A217" i="3" s="1"/>
  <c r="A224" i="3" s="1"/>
  <c r="A231" i="3" s="1"/>
  <c r="A238" i="3" s="1"/>
  <c r="A245" i="3" s="1"/>
  <c r="A252" i="3" s="1"/>
  <c r="A259" i="3" s="1"/>
  <c r="A266" i="3" s="1"/>
  <c r="A273" i="3" s="1"/>
  <c r="A280" i="3" s="1"/>
  <c r="A287" i="3" s="1"/>
  <c r="A294" i="3" s="1"/>
  <c r="A301" i="3" s="1"/>
  <c r="A308" i="3" s="1"/>
  <c r="A315" i="3" s="1"/>
  <c r="A322" i="3" s="1"/>
  <c r="A329" i="3" s="1"/>
  <c r="A336" i="3" s="1"/>
  <c r="A343" i="3" s="1"/>
  <c r="A350" i="3" s="1"/>
  <c r="A357" i="3" s="1"/>
  <c r="A364" i="3" s="1"/>
  <c r="A15" i="3"/>
  <c r="A17" i="3"/>
  <c r="A24" i="3" s="1"/>
  <c r="A31" i="3" s="1"/>
  <c r="A38" i="3" s="1"/>
  <c r="A45" i="3" s="1"/>
  <c r="A52" i="3" s="1"/>
  <c r="A59" i="3" s="1"/>
  <c r="A66" i="3" s="1"/>
  <c r="A73" i="3" s="1"/>
  <c r="A80" i="3" s="1"/>
  <c r="A87" i="3" s="1"/>
  <c r="A94" i="3" s="1"/>
  <c r="A101" i="3" s="1"/>
  <c r="A108" i="3" s="1"/>
  <c r="A115" i="3" s="1"/>
  <c r="A122" i="3" s="1"/>
  <c r="A129" i="3" s="1"/>
  <c r="A136" i="3" s="1"/>
  <c r="A143" i="3" s="1"/>
  <c r="A150" i="3" s="1"/>
  <c r="A157" i="3" s="1"/>
  <c r="A164" i="3" s="1"/>
  <c r="A171" i="3" s="1"/>
  <c r="A178" i="3" s="1"/>
  <c r="A185" i="3" s="1"/>
  <c r="A192" i="3" s="1"/>
  <c r="A199" i="3" s="1"/>
  <c r="A206" i="3" s="1"/>
  <c r="A213" i="3" s="1"/>
  <c r="A220" i="3" s="1"/>
  <c r="A227" i="3" s="1"/>
  <c r="A234" i="3" s="1"/>
  <c r="A241" i="3" s="1"/>
  <c r="A248" i="3" s="1"/>
  <c r="A255" i="3" s="1"/>
  <c r="A262" i="3" s="1"/>
  <c r="A269" i="3" s="1"/>
  <c r="A276" i="3" s="1"/>
  <c r="A283" i="3" s="1"/>
  <c r="A290" i="3" s="1"/>
  <c r="A297" i="3" s="1"/>
  <c r="A304" i="3" s="1"/>
  <c r="A311" i="3" s="1"/>
  <c r="A318" i="3" s="1"/>
  <c r="A325" i="3" s="1"/>
  <c r="A332" i="3" s="1"/>
  <c r="A339" i="3" s="1"/>
  <c r="A346" i="3" s="1"/>
  <c r="A353" i="3" s="1"/>
  <c r="A360" i="3" s="1"/>
  <c r="A18" i="3"/>
  <c r="A25" i="3" s="1"/>
  <c r="A32" i="3" s="1"/>
  <c r="A39" i="3" s="1"/>
  <c r="A46" i="3" s="1"/>
  <c r="A53" i="3" s="1"/>
  <c r="A60" i="3" s="1"/>
  <c r="A67" i="3" s="1"/>
  <c r="A74" i="3" s="1"/>
  <c r="A81" i="3" s="1"/>
  <c r="A88" i="3" s="1"/>
  <c r="A95" i="3" s="1"/>
  <c r="A102" i="3" s="1"/>
  <c r="A109" i="3" s="1"/>
  <c r="A116" i="3" s="1"/>
  <c r="A123" i="3" s="1"/>
  <c r="A130" i="3" s="1"/>
  <c r="A137" i="3" s="1"/>
  <c r="A144" i="3" s="1"/>
  <c r="A151" i="3" s="1"/>
  <c r="A158" i="3" s="1"/>
  <c r="A165" i="3" s="1"/>
  <c r="A172" i="3" s="1"/>
  <c r="A179" i="3" s="1"/>
  <c r="A186" i="3" s="1"/>
  <c r="A193" i="3" s="1"/>
  <c r="A200" i="3" s="1"/>
  <c r="A207" i="3" s="1"/>
  <c r="A214" i="3" s="1"/>
  <c r="A221" i="3" s="1"/>
  <c r="A228" i="3" s="1"/>
  <c r="A235" i="3" s="1"/>
  <c r="A242" i="3" s="1"/>
  <c r="A249" i="3" s="1"/>
  <c r="A256" i="3" s="1"/>
  <c r="A263" i="3" s="1"/>
  <c r="A270" i="3" s="1"/>
  <c r="A277" i="3" s="1"/>
  <c r="A284" i="3" s="1"/>
  <c r="A291" i="3" s="1"/>
  <c r="A298" i="3" s="1"/>
  <c r="A305" i="3" s="1"/>
  <c r="A312" i="3" s="1"/>
  <c r="A319" i="3" s="1"/>
  <c r="A326" i="3" s="1"/>
  <c r="A333" i="3" s="1"/>
  <c r="A340" i="3" s="1"/>
  <c r="A347" i="3" s="1"/>
  <c r="A354" i="3" s="1"/>
  <c r="A361" i="3" s="1"/>
  <c r="A22" i="3"/>
  <c r="A29" i="3" s="1"/>
  <c r="A36" i="3" s="1"/>
  <c r="A43" i="3" s="1"/>
  <c r="A50" i="3" s="1"/>
  <c r="A57" i="3" s="1"/>
  <c r="A64" i="3" s="1"/>
  <c r="A71" i="3" s="1"/>
  <c r="A78" i="3" s="1"/>
  <c r="A85" i="3" s="1"/>
  <c r="A92" i="3" s="1"/>
  <c r="A99" i="3" s="1"/>
  <c r="A106" i="3" s="1"/>
  <c r="A113" i="3" s="1"/>
  <c r="A120" i="3" s="1"/>
  <c r="A127" i="3" s="1"/>
  <c r="A134" i="3" s="1"/>
  <c r="A141" i="3" s="1"/>
  <c r="A148" i="3" s="1"/>
  <c r="A155" i="3" s="1"/>
  <c r="A162" i="3" s="1"/>
  <c r="A169" i="3" s="1"/>
  <c r="A176" i="3" s="1"/>
  <c r="A183" i="3" s="1"/>
  <c r="A190" i="3" s="1"/>
  <c r="A197" i="3" s="1"/>
  <c r="A204" i="3" s="1"/>
  <c r="A211" i="3" s="1"/>
  <c r="A218" i="3" s="1"/>
  <c r="A225" i="3" s="1"/>
  <c r="A232" i="3" s="1"/>
  <c r="A239" i="3" s="1"/>
  <c r="A246" i="3" s="1"/>
  <c r="A253" i="3" s="1"/>
  <c r="A260" i="3" s="1"/>
  <c r="A267" i="3" s="1"/>
  <c r="A274" i="3" s="1"/>
  <c r="A281" i="3" s="1"/>
  <c r="A288" i="3" s="1"/>
  <c r="A295" i="3" s="1"/>
  <c r="A302" i="3" s="1"/>
  <c r="A309" i="3" s="1"/>
  <c r="A316" i="3" s="1"/>
  <c r="A323" i="3" s="1"/>
  <c r="A330" i="3" s="1"/>
  <c r="A337" i="3" s="1"/>
  <c r="A344" i="3" s="1"/>
  <c r="A351" i="3" s="1"/>
  <c r="A358" i="3" s="1"/>
  <c r="A365" i="3" s="1"/>
  <c r="A9" i="3"/>
  <c r="A16" i="3" s="1"/>
  <c r="A23" i="3" s="1"/>
  <c r="A30" i="3" s="1"/>
  <c r="A37" i="3" s="1"/>
  <c r="A44" i="3" s="1"/>
  <c r="A51" i="3" s="1"/>
  <c r="A58" i="3" s="1"/>
  <c r="A65" i="3" s="1"/>
  <c r="A72" i="3" s="1"/>
  <c r="A79" i="3" s="1"/>
  <c r="A86" i="3" s="1"/>
  <c r="A93" i="3" s="1"/>
  <c r="A100" i="3" s="1"/>
  <c r="A107" i="3" s="1"/>
  <c r="A114" i="3" s="1"/>
  <c r="A121" i="3" s="1"/>
  <c r="A128" i="3" s="1"/>
  <c r="A135" i="3" s="1"/>
  <c r="A142" i="3" s="1"/>
  <c r="A149" i="3" s="1"/>
  <c r="A156" i="3" s="1"/>
  <c r="A163" i="3" s="1"/>
  <c r="A170" i="3" s="1"/>
  <c r="A177" i="3" s="1"/>
  <c r="A184" i="3" s="1"/>
  <c r="A191" i="3" s="1"/>
  <c r="A198" i="3" s="1"/>
  <c r="A205" i="3" s="1"/>
  <c r="A212" i="3" s="1"/>
  <c r="A219" i="3" s="1"/>
  <c r="A226" i="3" s="1"/>
  <c r="A233" i="3" s="1"/>
  <c r="A240" i="3" s="1"/>
  <c r="A247" i="3" s="1"/>
  <c r="A254" i="3" s="1"/>
  <c r="A261" i="3" s="1"/>
  <c r="A268" i="3" s="1"/>
  <c r="A275" i="3" s="1"/>
  <c r="A282" i="3" s="1"/>
  <c r="A289" i="3" s="1"/>
  <c r="A296" i="3" s="1"/>
  <c r="A303" i="3" s="1"/>
  <c r="A310" i="3" s="1"/>
  <c r="A317" i="3" s="1"/>
  <c r="A324" i="3" s="1"/>
  <c r="A331" i="3" s="1"/>
  <c r="A338" i="3" s="1"/>
  <c r="A345" i="3" s="1"/>
  <c r="A352" i="3" s="1"/>
  <c r="A359" i="3" s="1"/>
</calcChain>
</file>

<file path=xl/sharedStrings.xml><?xml version="1.0" encoding="utf-8"?>
<sst xmlns="http://schemas.openxmlformats.org/spreadsheetml/2006/main" count="122" uniqueCount="67">
  <si>
    <t>Demand</t>
  </si>
  <si>
    <t>P1W1</t>
  </si>
  <si>
    <t>P1W2</t>
  </si>
  <si>
    <t>P1W3</t>
  </si>
  <si>
    <t>P1W4</t>
  </si>
  <si>
    <t>P2W1</t>
  </si>
  <si>
    <t>P2W2</t>
  </si>
  <si>
    <t>P2W3</t>
  </si>
  <si>
    <t>P2W4</t>
  </si>
  <si>
    <t>P3W1</t>
  </si>
  <si>
    <t>P3W2</t>
  </si>
  <si>
    <t>P3W3</t>
  </si>
  <si>
    <t>P3W4</t>
  </si>
  <si>
    <t>P3W5</t>
  </si>
  <si>
    <t>P4W1</t>
  </si>
  <si>
    <t>P4W2</t>
  </si>
  <si>
    <t>P4W3</t>
  </si>
  <si>
    <t>P4W4</t>
  </si>
  <si>
    <t>P5W1</t>
  </si>
  <si>
    <t>P5W2</t>
  </si>
  <si>
    <t>P5W3</t>
  </si>
  <si>
    <t>P5W4</t>
  </si>
  <si>
    <t>P6W1</t>
  </si>
  <si>
    <t>P6W2</t>
  </si>
  <si>
    <t>P6W3</t>
  </si>
  <si>
    <t>P6W4</t>
  </si>
  <si>
    <t>P6W5</t>
  </si>
  <si>
    <t>P7W1</t>
  </si>
  <si>
    <t>P7W2</t>
  </si>
  <si>
    <t>P7W3</t>
  </si>
  <si>
    <t>P7W4</t>
  </si>
  <si>
    <t>P8W1</t>
  </si>
  <si>
    <t>P8W2</t>
  </si>
  <si>
    <t>P8W3</t>
  </si>
  <si>
    <t>P8W4</t>
  </si>
  <si>
    <t>P9W1</t>
  </si>
  <si>
    <t>P9W2</t>
  </si>
  <si>
    <t>P9W3</t>
  </si>
  <si>
    <t>P9W4</t>
  </si>
  <si>
    <t>P9W5</t>
  </si>
  <si>
    <t>P10W1</t>
  </si>
  <si>
    <t>P10W2</t>
  </si>
  <si>
    <t>P10W3</t>
  </si>
  <si>
    <t>P10W4</t>
  </si>
  <si>
    <t>P11W1</t>
  </si>
  <si>
    <t>P11W2</t>
  </si>
  <si>
    <t>P11W3</t>
  </si>
  <si>
    <t>P11W4</t>
  </si>
  <si>
    <t>P12W1</t>
  </si>
  <si>
    <t>P12W2</t>
  </si>
  <si>
    <t>P12W3</t>
  </si>
  <si>
    <t>P12W4</t>
  </si>
  <si>
    <t>P12W5</t>
  </si>
  <si>
    <t>Account Jobs</t>
  </si>
  <si>
    <t>Card Jobs</t>
  </si>
  <si>
    <t>Cash Jobs</t>
  </si>
  <si>
    <t>date</t>
  </si>
  <si>
    <t>Account</t>
  </si>
  <si>
    <t>Card</t>
  </si>
  <si>
    <t>Cash</t>
  </si>
  <si>
    <t>Total</t>
  </si>
  <si>
    <t>day</t>
  </si>
  <si>
    <t>factor</t>
  </si>
  <si>
    <t>week</t>
  </si>
  <si>
    <t>total</t>
  </si>
  <si>
    <t>F2 Overide</t>
  </si>
  <si>
    <t>P1W5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</si>
</sst>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2" fontId="3" fillId="0" borderId="0" xfId="0" applyNumberFormat="1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3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6" workbookViewId="0">
      <selection activeCell="F47" sqref="A47:F47"/>
    </sheetView>
  </sheetViews>
  <sheetFormatPr defaultRowHeight="15" x14ac:dyDescent="0.25"/>
  <cols>
    <col min="2" max="3" width="12.42578125" bestFit="1" customWidth="1"/>
    <col min="4" max="5" width="12" bestFit="1" customWidth="1"/>
    <col min="7" max="7" width="9.140625" style="4"/>
  </cols>
  <sheetData>
    <row r="1" spans="1:14" x14ac:dyDescent="0.25">
      <c r="B1" t="s">
        <v>0</v>
      </c>
      <c r="C1" t="s">
        <v>53</v>
      </c>
      <c r="D1" t="s">
        <v>54</v>
      </c>
      <c r="E1" t="s">
        <v>55</v>
      </c>
      <c r="F1" t="s">
        <v>64</v>
      </c>
      <c r="G1" s="4" t="s">
        <v>65</v>
      </c>
    </row>
    <row r="2" spans="1:14" x14ac:dyDescent="0.25">
      <c r="A2">
        <v>1</v>
      </c>
      <c r="B2" t="s">
        <v>1</v>
      </c>
      <c r="C2">
        <v>4658.3710407239814</v>
      </c>
      <c r="D2">
        <v>710.30769230769226</v>
      </c>
      <c r="E2">
        <v>1381.8461538461538</v>
      </c>
      <c r="F2">
        <f>SUM(C2:E2)</f>
        <v>6750.5248868778272</v>
      </c>
    </row>
    <row r="3" spans="1:14" x14ac:dyDescent="0.25">
      <c r="A3">
        <v>2</v>
      </c>
      <c r="B3" t="s">
        <v>2</v>
      </c>
      <c r="C3">
        <v>1866.504854368932</v>
      </c>
      <c r="D3">
        <v>710.30769230769226</v>
      </c>
      <c r="E3">
        <v>1381.8461538461538</v>
      </c>
      <c r="F3">
        <f t="shared" ref="F3:F53" si="0">SUM(C3:E3)</f>
        <v>3958.658700522778</v>
      </c>
    </row>
    <row r="4" spans="1:14" x14ac:dyDescent="0.25">
      <c r="A4">
        <v>3</v>
      </c>
      <c r="B4" t="s">
        <v>3</v>
      </c>
      <c r="C4">
        <v>4640.3508771929819</v>
      </c>
      <c r="D4">
        <v>710.30769230769226</v>
      </c>
      <c r="E4">
        <v>1381.8461538461538</v>
      </c>
      <c r="F4">
        <f t="shared" si="0"/>
        <v>6732.5047233468285</v>
      </c>
      <c r="G4" s="6"/>
      <c r="H4" s="1"/>
      <c r="I4" s="1"/>
      <c r="J4" s="1"/>
      <c r="K4" s="1"/>
      <c r="L4" s="1"/>
      <c r="M4" s="1"/>
      <c r="N4" s="3"/>
    </row>
    <row r="5" spans="1:14" x14ac:dyDescent="0.25">
      <c r="A5">
        <v>4</v>
      </c>
      <c r="B5" t="s">
        <v>4</v>
      </c>
      <c r="C5">
        <v>6602.3391812865493</v>
      </c>
      <c r="D5">
        <v>710.30769230769226</v>
      </c>
      <c r="E5">
        <v>1381.8461538461538</v>
      </c>
      <c r="F5">
        <f t="shared" si="0"/>
        <v>8694.493027440396</v>
      </c>
    </row>
    <row r="6" spans="1:14" x14ac:dyDescent="0.25">
      <c r="A6">
        <v>5</v>
      </c>
      <c r="B6" t="s">
        <v>5</v>
      </c>
      <c r="C6">
        <v>6827.4853801169584</v>
      </c>
      <c r="D6">
        <v>710.30769230769226</v>
      </c>
      <c r="E6">
        <v>1381.8461538461538</v>
      </c>
      <c r="F6">
        <f t="shared" si="0"/>
        <v>8919.639226270805</v>
      </c>
    </row>
    <row r="7" spans="1:14" x14ac:dyDescent="0.25">
      <c r="A7">
        <v>6</v>
      </c>
      <c r="B7" t="s">
        <v>6</v>
      </c>
      <c r="C7">
        <v>7017.5438596491222</v>
      </c>
      <c r="D7">
        <v>710.30769230769226</v>
      </c>
      <c r="E7">
        <v>1381.8461538461538</v>
      </c>
      <c r="F7">
        <f t="shared" si="0"/>
        <v>9109.6977058029679</v>
      </c>
    </row>
    <row r="8" spans="1:14" x14ac:dyDescent="0.25">
      <c r="A8">
        <v>7</v>
      </c>
      <c r="B8" t="s">
        <v>7</v>
      </c>
      <c r="C8">
        <v>6596.4912280701747</v>
      </c>
      <c r="D8">
        <v>710.30769230769226</v>
      </c>
      <c r="E8">
        <v>1381.8461538461538</v>
      </c>
      <c r="F8">
        <f t="shared" si="0"/>
        <v>8688.6450742240213</v>
      </c>
    </row>
    <row r="9" spans="1:14" x14ac:dyDescent="0.25">
      <c r="A9">
        <v>8</v>
      </c>
      <c r="B9" t="s">
        <v>8</v>
      </c>
      <c r="C9">
        <v>6959.0643274853792</v>
      </c>
      <c r="D9">
        <v>710.30769230769226</v>
      </c>
      <c r="E9">
        <v>1381.8461538461538</v>
      </c>
      <c r="F9">
        <f t="shared" si="0"/>
        <v>9051.2181736392249</v>
      </c>
    </row>
    <row r="10" spans="1:14" x14ac:dyDescent="0.25">
      <c r="A10">
        <v>9</v>
      </c>
      <c r="B10" t="s">
        <v>9</v>
      </c>
      <c r="C10">
        <v>6517.5438596491222</v>
      </c>
      <c r="D10">
        <v>710.30769230769226</v>
      </c>
      <c r="E10">
        <v>1381.8461538461538</v>
      </c>
      <c r="F10">
        <f t="shared" si="0"/>
        <v>8609.6977058029679</v>
      </c>
    </row>
    <row r="11" spans="1:14" x14ac:dyDescent="0.25">
      <c r="A11">
        <v>10</v>
      </c>
      <c r="B11" t="s">
        <v>10</v>
      </c>
      <c r="C11">
        <v>7558.4795321637421</v>
      </c>
      <c r="D11">
        <v>710.30769230769226</v>
      </c>
      <c r="E11">
        <v>1381.8461538461538</v>
      </c>
      <c r="F11">
        <f t="shared" si="0"/>
        <v>9650.6333783175887</v>
      </c>
    </row>
    <row r="12" spans="1:14" x14ac:dyDescent="0.25">
      <c r="A12">
        <v>11</v>
      </c>
      <c r="B12" t="s">
        <v>11</v>
      </c>
      <c r="C12">
        <v>6815.78947368421</v>
      </c>
      <c r="D12">
        <v>710.30769230769226</v>
      </c>
      <c r="E12">
        <v>1381.8461538461538</v>
      </c>
      <c r="F12">
        <f t="shared" si="0"/>
        <v>8907.9433198380557</v>
      </c>
    </row>
    <row r="13" spans="1:14" x14ac:dyDescent="0.25">
      <c r="A13">
        <v>12</v>
      </c>
      <c r="B13" t="s">
        <v>12</v>
      </c>
      <c r="C13">
        <v>7573.0994152046778</v>
      </c>
      <c r="D13">
        <v>710.30769230769226</v>
      </c>
      <c r="E13">
        <v>1381.8461538461538</v>
      </c>
      <c r="F13">
        <f t="shared" si="0"/>
        <v>9665.2532613585245</v>
      </c>
    </row>
    <row r="14" spans="1:14" x14ac:dyDescent="0.25">
      <c r="A14">
        <v>13</v>
      </c>
      <c r="B14" t="s">
        <v>13</v>
      </c>
      <c r="C14">
        <v>7420.0819717849618</v>
      </c>
      <c r="D14">
        <v>710.30769230769226</v>
      </c>
      <c r="E14">
        <v>1381.8461538461538</v>
      </c>
      <c r="F14">
        <f t="shared" si="0"/>
        <v>9512.2358179388084</v>
      </c>
    </row>
    <row r="15" spans="1:14" x14ac:dyDescent="0.25">
      <c r="A15">
        <v>14</v>
      </c>
      <c r="B15" t="s">
        <v>14</v>
      </c>
      <c r="C15">
        <v>6668.0359419754968</v>
      </c>
      <c r="D15">
        <v>710.30769230769226</v>
      </c>
      <c r="E15">
        <v>1381.8461538461538</v>
      </c>
      <c r="F15">
        <f t="shared" si="0"/>
        <v>8760.1897881293426</v>
      </c>
    </row>
    <row r="16" spans="1:14" x14ac:dyDescent="0.25">
      <c r="A16">
        <v>15</v>
      </c>
      <c r="B16" t="s">
        <v>15</v>
      </c>
      <c r="C16">
        <v>5599.7165935182766</v>
      </c>
      <c r="D16">
        <v>710.30769230769226</v>
      </c>
      <c r="E16">
        <v>1381.8461538461538</v>
      </c>
      <c r="F16">
        <f t="shared" si="0"/>
        <v>7691.8704396721223</v>
      </c>
    </row>
    <row r="17" spans="1:6" x14ac:dyDescent="0.25">
      <c r="A17">
        <v>16</v>
      </c>
      <c r="B17" t="s">
        <v>16</v>
      </c>
      <c r="C17">
        <v>5695.0355748772217</v>
      </c>
      <c r="D17">
        <v>710.30769230769226</v>
      </c>
      <c r="E17">
        <v>1381.8461538461538</v>
      </c>
      <c r="F17">
        <f t="shared" si="0"/>
        <v>7787.1894210310675</v>
      </c>
    </row>
    <row r="18" spans="1:6" x14ac:dyDescent="0.25">
      <c r="A18">
        <v>17</v>
      </c>
      <c r="B18" t="s">
        <v>17</v>
      </c>
      <c r="C18">
        <v>7266.6051993010515</v>
      </c>
      <c r="D18">
        <v>710.30769230769226</v>
      </c>
      <c r="E18">
        <v>1381.8461538461538</v>
      </c>
      <c r="F18">
        <f t="shared" si="0"/>
        <v>9358.7590454548972</v>
      </c>
    </row>
    <row r="19" spans="1:6" x14ac:dyDescent="0.25">
      <c r="A19">
        <v>18</v>
      </c>
      <c r="B19" t="s">
        <v>18</v>
      </c>
      <c r="C19">
        <v>7561.907541740994</v>
      </c>
      <c r="D19">
        <v>710.30769230769226</v>
      </c>
      <c r="E19">
        <v>1381.8461538461538</v>
      </c>
      <c r="F19">
        <f t="shared" si="0"/>
        <v>9654.0613878948407</v>
      </c>
    </row>
    <row r="20" spans="1:6" x14ac:dyDescent="0.25">
      <c r="A20">
        <v>19</v>
      </c>
      <c r="B20" t="s">
        <v>19</v>
      </c>
      <c r="C20">
        <v>7409.9980034917826</v>
      </c>
      <c r="D20">
        <v>710.30769230769226</v>
      </c>
      <c r="E20">
        <v>1381.8461538461538</v>
      </c>
      <c r="F20">
        <f t="shared" si="0"/>
        <v>9502.1518496456283</v>
      </c>
    </row>
    <row r="21" spans="1:6" x14ac:dyDescent="0.25">
      <c r="A21">
        <v>20</v>
      </c>
      <c r="B21" t="s">
        <v>20</v>
      </c>
      <c r="C21">
        <v>6785.1991865745904</v>
      </c>
      <c r="D21">
        <v>710.30769230769226</v>
      </c>
      <c r="E21">
        <v>1381.8461538461538</v>
      </c>
      <c r="F21">
        <f t="shared" si="0"/>
        <v>8877.353032728437</v>
      </c>
    </row>
    <row r="22" spans="1:6" x14ac:dyDescent="0.25">
      <c r="A22">
        <v>21</v>
      </c>
      <c r="B22" t="s">
        <v>21</v>
      </c>
      <c r="C22">
        <v>7482.9712117836352</v>
      </c>
      <c r="D22">
        <v>710.30769230769226</v>
      </c>
      <c r="E22">
        <v>1381.8461538461538</v>
      </c>
      <c r="F22">
        <f t="shared" si="0"/>
        <v>9575.125057937481</v>
      </c>
    </row>
    <row r="23" spans="1:6" x14ac:dyDescent="0.25">
      <c r="A23">
        <v>22</v>
      </c>
      <c r="B23" t="s">
        <v>22</v>
      </c>
      <c r="C23">
        <v>7712.1643750830781</v>
      </c>
      <c r="D23">
        <v>710.30769230769226</v>
      </c>
      <c r="E23">
        <v>1381.8461538461538</v>
      </c>
      <c r="F23">
        <f t="shared" si="0"/>
        <v>9804.3182212369247</v>
      </c>
    </row>
    <row r="24" spans="1:6" x14ac:dyDescent="0.25">
      <c r="A24">
        <v>23</v>
      </c>
      <c r="B24" t="s">
        <v>23</v>
      </c>
      <c r="C24">
        <v>6268.7060637953937</v>
      </c>
      <c r="D24">
        <v>710.30769230769226</v>
      </c>
      <c r="E24">
        <v>1381.8461538461538</v>
      </c>
      <c r="F24">
        <f t="shared" si="0"/>
        <v>8360.8599099492403</v>
      </c>
    </row>
    <row r="25" spans="1:6" x14ac:dyDescent="0.25">
      <c r="A25">
        <v>24</v>
      </c>
      <c r="B25" t="s">
        <v>24</v>
      </c>
      <c r="C25">
        <v>7787.910547971288</v>
      </c>
      <c r="D25">
        <v>710.30769230769226</v>
      </c>
      <c r="E25">
        <v>1381.8461538461538</v>
      </c>
      <c r="F25">
        <f t="shared" si="0"/>
        <v>9880.0643941251346</v>
      </c>
    </row>
    <row r="26" spans="1:6" x14ac:dyDescent="0.25">
      <c r="A26">
        <v>25</v>
      </c>
      <c r="B26" t="s">
        <v>25</v>
      </c>
      <c r="C26">
        <v>8082.8239127418492</v>
      </c>
      <c r="D26">
        <v>710.30769230769226</v>
      </c>
      <c r="E26">
        <v>1381.8461538461538</v>
      </c>
      <c r="F26">
        <f t="shared" si="0"/>
        <v>10174.977758895695</v>
      </c>
    </row>
    <row r="27" spans="1:6" x14ac:dyDescent="0.25">
      <c r="A27">
        <v>26</v>
      </c>
      <c r="B27" t="s">
        <v>26</v>
      </c>
      <c r="C27">
        <v>8258.4801355551808</v>
      </c>
      <c r="D27">
        <v>710.30769230769226</v>
      </c>
      <c r="E27">
        <v>1381.8461538461538</v>
      </c>
      <c r="F27">
        <f t="shared" si="0"/>
        <v>10350.633981709027</v>
      </c>
    </row>
    <row r="28" spans="1:6" x14ac:dyDescent="0.25">
      <c r="A28">
        <v>27</v>
      </c>
      <c r="B28" t="s">
        <v>27</v>
      </c>
      <c r="C28">
        <v>8483.3204292063419</v>
      </c>
      <c r="D28">
        <v>710.30769230769226</v>
      </c>
      <c r="E28">
        <v>1381.8461538461538</v>
      </c>
      <c r="F28">
        <f t="shared" si="0"/>
        <v>10575.474275360188</v>
      </c>
    </row>
    <row r="29" spans="1:6" x14ac:dyDescent="0.25">
      <c r="A29">
        <v>28</v>
      </c>
      <c r="B29" t="s">
        <v>28</v>
      </c>
      <c r="C29">
        <v>8186.1363512917151</v>
      </c>
      <c r="D29">
        <v>710.30769230769226</v>
      </c>
      <c r="E29">
        <v>1381.8461538461538</v>
      </c>
      <c r="F29">
        <f t="shared" si="0"/>
        <v>10278.290197445562</v>
      </c>
    </row>
    <row r="30" spans="1:6" x14ac:dyDescent="0.25">
      <c r="A30">
        <v>29</v>
      </c>
      <c r="B30" t="s">
        <v>29</v>
      </c>
      <c r="C30">
        <v>8091.7481094664136</v>
      </c>
      <c r="D30">
        <v>710.30769230769226</v>
      </c>
      <c r="E30">
        <v>1381.8461538461538</v>
      </c>
      <c r="F30">
        <f t="shared" si="0"/>
        <v>10183.90195562026</v>
      </c>
    </row>
    <row r="31" spans="1:6" x14ac:dyDescent="0.25">
      <c r="A31">
        <v>30</v>
      </c>
      <c r="B31" t="s">
        <v>30</v>
      </c>
      <c r="C31">
        <v>7073.5155470850823</v>
      </c>
      <c r="D31">
        <v>710.30769230769226</v>
      </c>
      <c r="E31">
        <v>1381.8461538461538</v>
      </c>
      <c r="F31">
        <f t="shared" si="0"/>
        <v>9165.669393238928</v>
      </c>
    </row>
    <row r="32" spans="1:6" x14ac:dyDescent="0.25">
      <c r="A32">
        <v>31</v>
      </c>
      <c r="B32" t="s">
        <v>31</v>
      </c>
      <c r="C32">
        <v>6667.4882110009285</v>
      </c>
      <c r="D32">
        <v>710.30769230769226</v>
      </c>
      <c r="E32">
        <v>1381.8461538461538</v>
      </c>
      <c r="F32">
        <f t="shared" si="0"/>
        <v>8759.6420571547751</v>
      </c>
    </row>
    <row r="33" spans="1:10" x14ac:dyDescent="0.25">
      <c r="A33">
        <v>32</v>
      </c>
      <c r="B33" t="s">
        <v>32</v>
      </c>
      <c r="C33">
        <v>6268.9370421451395</v>
      </c>
      <c r="D33">
        <v>710.30769230769226</v>
      </c>
      <c r="E33">
        <v>1381.8461538461538</v>
      </c>
      <c r="F33">
        <f t="shared" si="0"/>
        <v>8361.0908882989861</v>
      </c>
    </row>
    <row r="34" spans="1:10" x14ac:dyDescent="0.25">
      <c r="A34">
        <v>33</v>
      </c>
      <c r="B34" t="s">
        <v>33</v>
      </c>
      <c r="C34">
        <v>5977.4814005186527</v>
      </c>
      <c r="D34">
        <v>710.30769230769226</v>
      </c>
      <c r="E34">
        <v>1381.8461538461538</v>
      </c>
      <c r="F34">
        <f t="shared" si="0"/>
        <v>8069.6352466724984</v>
      </c>
    </row>
    <row r="35" spans="1:10" x14ac:dyDescent="0.25">
      <c r="A35">
        <v>34</v>
      </c>
      <c r="B35" t="s">
        <v>34</v>
      </c>
      <c r="C35">
        <v>5883.5822698583888</v>
      </c>
      <c r="D35">
        <v>710.30769230769226</v>
      </c>
      <c r="E35">
        <v>1381.8461538461538</v>
      </c>
      <c r="F35">
        <f t="shared" si="0"/>
        <v>7975.7361160122346</v>
      </c>
    </row>
    <row r="36" spans="1:10" x14ac:dyDescent="0.25">
      <c r="A36">
        <v>35</v>
      </c>
      <c r="B36" t="s">
        <v>35</v>
      </c>
      <c r="C36">
        <v>5731.4006915766322</v>
      </c>
      <c r="D36">
        <v>710.30769230769226</v>
      </c>
      <c r="E36">
        <v>1381.8461538461538</v>
      </c>
      <c r="F36">
        <f t="shared" si="0"/>
        <v>7823.5545377304788</v>
      </c>
    </row>
    <row r="37" spans="1:10" x14ac:dyDescent="0.25">
      <c r="A37">
        <v>36</v>
      </c>
      <c r="B37" t="s">
        <v>36</v>
      </c>
      <c r="C37">
        <v>6480.6225958192581</v>
      </c>
      <c r="D37">
        <v>710.30769230769226</v>
      </c>
      <c r="E37">
        <v>1381.8461538461538</v>
      </c>
      <c r="F37">
        <f t="shared" si="0"/>
        <v>8572.7764419731047</v>
      </c>
    </row>
    <row r="38" spans="1:10" x14ac:dyDescent="0.25">
      <c r="A38">
        <v>37</v>
      </c>
      <c r="B38" t="s">
        <v>37</v>
      </c>
      <c r="C38">
        <v>7173.7287811274928</v>
      </c>
      <c r="D38">
        <v>710.30769230769226</v>
      </c>
      <c r="E38">
        <v>1381.8461538461538</v>
      </c>
      <c r="F38">
        <f t="shared" si="0"/>
        <v>9265.8826272813385</v>
      </c>
    </row>
    <row r="39" spans="1:10" x14ac:dyDescent="0.25">
      <c r="A39">
        <v>38</v>
      </c>
      <c r="B39" t="s">
        <v>38</v>
      </c>
      <c r="C39">
        <v>8150.9746768728064</v>
      </c>
      <c r="D39">
        <v>710.30769230769226</v>
      </c>
      <c r="E39">
        <v>1381.8461538461538</v>
      </c>
      <c r="F39">
        <f t="shared" si="0"/>
        <v>10243.128523026653</v>
      </c>
    </row>
    <row r="40" spans="1:10" x14ac:dyDescent="0.25">
      <c r="A40">
        <v>39</v>
      </c>
      <c r="B40" t="s">
        <v>39</v>
      </c>
      <c r="C40">
        <v>9067.0530817785075</v>
      </c>
      <c r="D40">
        <v>710.30769230769226</v>
      </c>
      <c r="E40">
        <v>1381.8461538461538</v>
      </c>
      <c r="F40">
        <f t="shared" si="0"/>
        <v>11159.206927932353</v>
      </c>
      <c r="H40" t="s">
        <v>53</v>
      </c>
      <c r="I40" t="s">
        <v>54</v>
      </c>
      <c r="J40" t="s">
        <v>55</v>
      </c>
    </row>
    <row r="41" spans="1:10" x14ac:dyDescent="0.25">
      <c r="A41">
        <v>40</v>
      </c>
      <c r="B41" t="s">
        <v>40</v>
      </c>
      <c r="C41">
        <v>9005.7723022647606</v>
      </c>
      <c r="D41">
        <v>710.30769230769226</v>
      </c>
      <c r="E41">
        <v>1381.8461538461538</v>
      </c>
      <c r="F41">
        <f t="shared" si="0"/>
        <v>11097.926148418606</v>
      </c>
      <c r="G41" s="7">
        <v>10464</v>
      </c>
      <c r="H41">
        <f>$G41/$F41*C41</f>
        <v>8491.3523581454574</v>
      </c>
      <c r="I41">
        <f t="shared" ref="I41:J53" si="1">$G41/$F41*D41</f>
        <v>669.7341100406228</v>
      </c>
      <c r="J41">
        <f t="shared" si="1"/>
        <v>1302.9135318139213</v>
      </c>
    </row>
    <row r="42" spans="1:10" x14ac:dyDescent="0.25">
      <c r="A42">
        <v>41</v>
      </c>
      <c r="B42" t="s">
        <v>41</v>
      </c>
      <c r="C42">
        <v>9062.8239391023035</v>
      </c>
      <c r="D42">
        <v>710.30769230769226</v>
      </c>
      <c r="E42">
        <v>1381.8461538461538</v>
      </c>
      <c r="F42">
        <f t="shared" si="0"/>
        <v>11154.977785256149</v>
      </c>
      <c r="G42" s="7">
        <v>10508</v>
      </c>
      <c r="H42">
        <f t="shared" ref="H42:H53" si="2">$G42/$F42*C42</f>
        <v>8537.1890276606409</v>
      </c>
      <c r="I42">
        <f t="shared" si="1"/>
        <v>669.11054189946447</v>
      </c>
      <c r="J42">
        <f t="shared" si="1"/>
        <v>1301.7004304398938</v>
      </c>
    </row>
    <row r="43" spans="1:10" x14ac:dyDescent="0.25">
      <c r="A43">
        <v>42</v>
      </c>
      <c r="B43" t="s">
        <v>42</v>
      </c>
      <c r="C43">
        <v>8786.253971857157</v>
      </c>
      <c r="D43">
        <v>710.30769230769226</v>
      </c>
      <c r="E43">
        <v>1381.8461538461538</v>
      </c>
      <c r="F43">
        <f t="shared" si="0"/>
        <v>10878.407818011003</v>
      </c>
      <c r="G43" s="7">
        <v>10214</v>
      </c>
      <c r="H43">
        <f t="shared" si="2"/>
        <v>8249.6261925357267</v>
      </c>
      <c r="I43">
        <f t="shared" si="1"/>
        <v>666.92505839124544</v>
      </c>
      <c r="J43">
        <f t="shared" si="1"/>
        <v>1297.4487490730271</v>
      </c>
    </row>
    <row r="44" spans="1:10" x14ac:dyDescent="0.25">
      <c r="A44">
        <v>43</v>
      </c>
      <c r="B44" t="s">
        <v>43</v>
      </c>
      <c r="C44">
        <v>8895.4217109486635</v>
      </c>
      <c r="D44">
        <v>710.30769230769226</v>
      </c>
      <c r="E44">
        <v>1381.8461538461538</v>
      </c>
      <c r="F44">
        <f t="shared" si="0"/>
        <v>10987.575557102509</v>
      </c>
      <c r="G44" s="7">
        <v>10309</v>
      </c>
      <c r="H44">
        <f t="shared" si="2"/>
        <v>8346.0543175870898</v>
      </c>
      <c r="I44">
        <f t="shared" si="1"/>
        <v>666.44019528644799</v>
      </c>
      <c r="J44">
        <f t="shared" si="1"/>
        <v>1296.5054871264624</v>
      </c>
    </row>
    <row r="45" spans="1:10" x14ac:dyDescent="0.25">
      <c r="A45">
        <v>44</v>
      </c>
      <c r="B45" t="s">
        <v>44</v>
      </c>
      <c r="C45">
        <v>8731.4780365783408</v>
      </c>
      <c r="D45">
        <v>710.30769230769226</v>
      </c>
      <c r="E45">
        <v>1381.8461538461538</v>
      </c>
      <c r="F45">
        <f t="shared" si="0"/>
        <v>10823.631882732187</v>
      </c>
      <c r="G45" s="7">
        <v>10213</v>
      </c>
      <c r="H45">
        <f t="shared" si="2"/>
        <v>8238.8782391834666</v>
      </c>
      <c r="I45">
        <f t="shared" si="1"/>
        <v>670.23458854988837</v>
      </c>
      <c r="J45">
        <f t="shared" si="1"/>
        <v>1303.8871722666445</v>
      </c>
    </row>
    <row r="46" spans="1:10" x14ac:dyDescent="0.25">
      <c r="A46">
        <v>45</v>
      </c>
      <c r="B46" t="s">
        <v>45</v>
      </c>
      <c r="C46">
        <v>8286.2219411792157</v>
      </c>
      <c r="D46">
        <v>710.30769230769226</v>
      </c>
      <c r="E46">
        <v>1381.8461538461538</v>
      </c>
      <c r="F46">
        <f t="shared" si="0"/>
        <v>10378.375787333061</v>
      </c>
      <c r="G46" s="7">
        <v>9556</v>
      </c>
      <c r="H46">
        <f t="shared" si="2"/>
        <v>7629.627071950179</v>
      </c>
      <c r="I46">
        <f t="shared" si="1"/>
        <v>654.0233700129437</v>
      </c>
      <c r="J46">
        <f t="shared" si="1"/>
        <v>1272.3495580368769</v>
      </c>
    </row>
    <row r="47" spans="1:10" x14ac:dyDescent="0.25">
      <c r="A47">
        <v>46</v>
      </c>
      <c r="B47" t="s">
        <v>46</v>
      </c>
      <c r="C47">
        <v>9200.0766244737752</v>
      </c>
      <c r="D47">
        <v>710.30769230769226</v>
      </c>
      <c r="E47">
        <v>1381.8461538461538</v>
      </c>
      <c r="F47">
        <f t="shared" si="0"/>
        <v>11292.230470627621</v>
      </c>
      <c r="G47" s="7">
        <v>10666</v>
      </c>
      <c r="H47">
        <f t="shared" si="2"/>
        <v>8689.8702193405861</v>
      </c>
      <c r="I47">
        <f t="shared" si="1"/>
        <v>670.91633188502965</v>
      </c>
      <c r="J47">
        <f t="shared" si="1"/>
        <v>1305.2134487743854</v>
      </c>
    </row>
    <row r="48" spans="1:10" x14ac:dyDescent="0.25">
      <c r="A48">
        <v>47</v>
      </c>
      <c r="B48" t="s">
        <v>47</v>
      </c>
      <c r="C48">
        <v>9147.0626346704667</v>
      </c>
      <c r="D48">
        <v>710.30769230769226</v>
      </c>
      <c r="E48">
        <v>1381.8461538461538</v>
      </c>
      <c r="F48">
        <f t="shared" si="0"/>
        <v>11239.216480824312</v>
      </c>
      <c r="G48" s="7">
        <v>10605</v>
      </c>
      <c r="H48">
        <f t="shared" si="2"/>
        <v>8630.9040675730212</v>
      </c>
      <c r="I48">
        <f t="shared" si="1"/>
        <v>670.22581954668442</v>
      </c>
      <c r="J48">
        <f t="shared" si="1"/>
        <v>1303.8701128802945</v>
      </c>
    </row>
    <row r="49" spans="1:10" x14ac:dyDescent="0.25">
      <c r="A49">
        <v>48</v>
      </c>
      <c r="B49" t="s">
        <v>48</v>
      </c>
      <c r="C49">
        <v>9113.5464900157403</v>
      </c>
      <c r="D49">
        <v>710.30769230769226</v>
      </c>
      <c r="E49">
        <v>1381.8461538461538</v>
      </c>
      <c r="F49">
        <f t="shared" si="0"/>
        <v>11205.700336169586</v>
      </c>
      <c r="G49" s="7">
        <v>10578</v>
      </c>
      <c r="H49">
        <f t="shared" si="2"/>
        <v>8603.0405846404865</v>
      </c>
      <c r="I49">
        <f t="shared" si="1"/>
        <v>670.51898085998027</v>
      </c>
      <c r="J49">
        <f t="shared" si="1"/>
        <v>1304.4404344995328</v>
      </c>
    </row>
    <row r="50" spans="1:10" x14ac:dyDescent="0.25">
      <c r="A50">
        <v>49</v>
      </c>
      <c r="B50" t="s">
        <v>49</v>
      </c>
      <c r="C50">
        <v>9002.091412366588</v>
      </c>
      <c r="D50">
        <v>710.30769230769226</v>
      </c>
      <c r="E50">
        <v>1381.8461538461538</v>
      </c>
      <c r="F50">
        <f t="shared" si="0"/>
        <v>11094.245258520434</v>
      </c>
      <c r="G50" s="7">
        <v>10457</v>
      </c>
      <c r="H50">
        <f t="shared" si="2"/>
        <v>8485.0179264624949</v>
      </c>
      <c r="I50">
        <f t="shared" si="1"/>
        <v>669.50814276951724</v>
      </c>
      <c r="J50">
        <f t="shared" si="1"/>
        <v>1302.4739307679888</v>
      </c>
    </row>
    <row r="51" spans="1:10" x14ac:dyDescent="0.25">
      <c r="A51">
        <v>50</v>
      </c>
      <c r="B51" t="s">
        <v>50</v>
      </c>
      <c r="C51">
        <v>9594.0708011577717</v>
      </c>
      <c r="D51">
        <v>710.30769230769226</v>
      </c>
      <c r="E51">
        <v>1381.8461538461538</v>
      </c>
      <c r="F51">
        <f t="shared" si="0"/>
        <v>11686.224647311617</v>
      </c>
      <c r="G51" s="7">
        <v>11094</v>
      </c>
      <c r="H51">
        <f t="shared" si="2"/>
        <v>9107.8705638719493</v>
      </c>
      <c r="I51">
        <f t="shared" si="1"/>
        <v>674.31131749417</v>
      </c>
      <c r="J51">
        <f t="shared" si="1"/>
        <v>1311.8181186338822</v>
      </c>
    </row>
    <row r="52" spans="1:10" x14ac:dyDescent="0.25">
      <c r="A52">
        <v>51</v>
      </c>
      <c r="B52" t="s">
        <v>51</v>
      </c>
      <c r="C52">
        <v>9090.6783610848142</v>
      </c>
      <c r="D52">
        <v>710.30769230769226</v>
      </c>
      <c r="E52">
        <v>1381.8461538461538</v>
      </c>
      <c r="F52">
        <f t="shared" si="0"/>
        <v>11182.83220723866</v>
      </c>
      <c r="G52" s="7">
        <v>11432</v>
      </c>
      <c r="H52">
        <f t="shared" si="2"/>
        <v>9293.2302924701908</v>
      </c>
      <c r="I52">
        <f t="shared" si="1"/>
        <v>726.13425543533594</v>
      </c>
      <c r="J52">
        <f t="shared" si="1"/>
        <v>1412.6354520944742</v>
      </c>
    </row>
    <row r="53" spans="1:10" x14ac:dyDescent="0.25">
      <c r="A53">
        <v>52</v>
      </c>
      <c r="B53" t="s">
        <v>52</v>
      </c>
      <c r="C53">
        <v>9143.1230904172044</v>
      </c>
      <c r="D53">
        <v>710.30769230769226</v>
      </c>
      <c r="E53">
        <v>1381.8461538461538</v>
      </c>
      <c r="F53">
        <f>SUM(C53:E53)</f>
        <v>11235.27693657105</v>
      </c>
      <c r="G53" s="7">
        <v>10692</v>
      </c>
      <c r="H53">
        <f t="shared" si="2"/>
        <v>8701.0113444142735</v>
      </c>
      <c r="I53">
        <f t="shared" si="1"/>
        <v>675.96107234644478</v>
      </c>
      <c r="J53">
        <f t="shared" si="1"/>
        <v>1315.0275832392824</v>
      </c>
    </row>
    <row r="54" spans="1:10" x14ac:dyDescent="0.25">
      <c r="A54">
        <v>1</v>
      </c>
      <c r="B54" s="13" t="s">
        <v>1</v>
      </c>
      <c r="C54" s="11">
        <v>1535.1956121649446</v>
      </c>
      <c r="D54" s="12">
        <v>4297.681419562773</v>
      </c>
      <c r="F54">
        <f>SUM(C54:E54)</f>
        <v>5832.8770317277176</v>
      </c>
    </row>
    <row r="55" spans="1:10" x14ac:dyDescent="0.25">
      <c r="A55">
        <v>2</v>
      </c>
      <c r="B55" s="13" t="s">
        <v>2</v>
      </c>
      <c r="C55" s="11">
        <v>1334.7546420306494</v>
      </c>
      <c r="D55" s="12">
        <v>1682.1304705777618</v>
      </c>
      <c r="F55">
        <f t="shared" ref="F55:F105" si="3">SUM(C55:E55)</f>
        <v>3016.885112608411</v>
      </c>
    </row>
    <row r="56" spans="1:10" x14ac:dyDescent="0.25">
      <c r="A56">
        <v>3</v>
      </c>
      <c r="B56" s="13" t="s">
        <v>3</v>
      </c>
      <c r="C56" s="11">
        <v>1838.1348056633683</v>
      </c>
      <c r="D56" s="12">
        <v>4706.6271944779819</v>
      </c>
      <c r="F56">
        <f t="shared" si="3"/>
        <v>6544.7620001413507</v>
      </c>
    </row>
    <row r="57" spans="1:10" x14ac:dyDescent="0.25">
      <c r="A57">
        <v>4</v>
      </c>
      <c r="B57" s="13" t="s">
        <v>4</v>
      </c>
      <c r="C57" s="11">
        <v>2065.9379726306965</v>
      </c>
      <c r="D57" s="12">
        <v>6661.9264752217996</v>
      </c>
      <c r="F57">
        <f t="shared" si="3"/>
        <v>8727.8644478524966</v>
      </c>
    </row>
    <row r="58" spans="1:10" x14ac:dyDescent="0.25">
      <c r="A58">
        <v>5</v>
      </c>
      <c r="B58" s="13" t="s">
        <v>66</v>
      </c>
      <c r="C58" s="11">
        <v>2229.9644672825675</v>
      </c>
      <c r="D58" s="12">
        <v>7052.0987774793175</v>
      </c>
      <c r="F58">
        <f t="shared" si="3"/>
        <v>9282.0632447618846</v>
      </c>
    </row>
    <row r="59" spans="1:10" x14ac:dyDescent="0.25">
      <c r="A59">
        <v>6</v>
      </c>
      <c r="B59" s="13" t="s">
        <v>5</v>
      </c>
      <c r="C59" s="11">
        <v>2440.6845970225404</v>
      </c>
      <c r="D59" s="12">
        <v>7472.3546603907316</v>
      </c>
      <c r="F59">
        <f t="shared" si="3"/>
        <v>9913.0392574132711</v>
      </c>
    </row>
    <row r="60" spans="1:10" x14ac:dyDescent="0.25">
      <c r="A60">
        <v>7</v>
      </c>
      <c r="B60" s="13" t="s">
        <v>6</v>
      </c>
      <c r="C60" s="11">
        <v>2583.072577853095</v>
      </c>
      <c r="D60" s="12">
        <v>6775.8693770225291</v>
      </c>
      <c r="F60">
        <f t="shared" si="3"/>
        <v>9358.9419548756232</v>
      </c>
    </row>
    <row r="61" spans="1:10" x14ac:dyDescent="0.25">
      <c r="A61">
        <v>8</v>
      </c>
      <c r="B61" s="13" t="s">
        <v>7</v>
      </c>
      <c r="C61" s="11">
        <v>2674.2114470015854</v>
      </c>
      <c r="D61" s="12">
        <v>7627.2597579756266</v>
      </c>
      <c r="F61">
        <f t="shared" si="3"/>
        <v>10301.471204977212</v>
      </c>
    </row>
    <row r="62" spans="1:10" x14ac:dyDescent="0.25">
      <c r="A62">
        <v>9</v>
      </c>
      <c r="B62" s="13" t="s">
        <v>8</v>
      </c>
      <c r="C62" s="11">
        <v>2663.9909619344376</v>
      </c>
      <c r="D62" s="12">
        <v>6770.9205000508155</v>
      </c>
      <c r="F62">
        <f t="shared" si="3"/>
        <v>9434.9114619852535</v>
      </c>
    </row>
    <row r="63" spans="1:10" x14ac:dyDescent="0.25">
      <c r="A63">
        <v>10</v>
      </c>
      <c r="B63" s="13" t="s">
        <v>9</v>
      </c>
      <c r="C63" s="11">
        <v>2755.1298310829279</v>
      </c>
      <c r="D63" s="12">
        <v>7838.293794439438</v>
      </c>
      <c r="F63">
        <f t="shared" si="3"/>
        <v>10593.423625522366</v>
      </c>
    </row>
    <row r="64" spans="1:10" x14ac:dyDescent="0.25">
      <c r="A64">
        <v>11</v>
      </c>
      <c r="B64" s="13" t="s">
        <v>10</v>
      </c>
      <c r="C64" s="11">
        <v>2662.8814300552121</v>
      </c>
      <c r="D64" s="12">
        <v>7156.5510327284883</v>
      </c>
      <c r="F64">
        <f t="shared" si="3"/>
        <v>9819.4324627837013</v>
      </c>
    </row>
    <row r="65" spans="1:6" x14ac:dyDescent="0.25">
      <c r="A65">
        <v>12</v>
      </c>
      <c r="B65" s="13" t="s">
        <v>11</v>
      </c>
      <c r="C65" s="11">
        <v>2676.5478598370964</v>
      </c>
      <c r="D65" s="12">
        <v>7774.6032542098874</v>
      </c>
      <c r="F65">
        <f t="shared" si="3"/>
        <v>10451.151114046985</v>
      </c>
    </row>
    <row r="66" spans="1:6" x14ac:dyDescent="0.25">
      <c r="A66">
        <v>13</v>
      </c>
      <c r="B66" s="13" t="s">
        <v>12</v>
      </c>
      <c r="C66" s="11">
        <v>2569.4941598790065</v>
      </c>
      <c r="D66" s="12">
        <v>8020.7673198922494</v>
      </c>
      <c r="F66">
        <f t="shared" si="3"/>
        <v>10590.261479771256</v>
      </c>
    </row>
    <row r="67" spans="1:6" x14ac:dyDescent="0.25">
      <c r="A67">
        <v>14</v>
      </c>
      <c r="B67" s="13" t="s">
        <v>13</v>
      </c>
      <c r="C67" s="11">
        <v>2554.6888609486323</v>
      </c>
      <c r="D67" s="12">
        <v>6170.3537841073012</v>
      </c>
      <c r="F67">
        <f t="shared" si="3"/>
        <v>8725.0426450559335</v>
      </c>
    </row>
    <row r="68" spans="1:6" x14ac:dyDescent="0.25">
      <c r="A68">
        <v>15</v>
      </c>
      <c r="B68" s="13" t="s">
        <v>14</v>
      </c>
      <c r="C68" s="11">
        <v>2410.0524790903623</v>
      </c>
      <c r="D68" s="12">
        <v>5035.8617147326931</v>
      </c>
      <c r="F68">
        <f t="shared" si="3"/>
        <v>7445.914193823055</v>
      </c>
    </row>
    <row r="69" spans="1:6" x14ac:dyDescent="0.25">
      <c r="A69">
        <v>16</v>
      </c>
      <c r="B69" s="13" t="s">
        <v>15</v>
      </c>
      <c r="C69" s="11">
        <v>2436.2464695056397</v>
      </c>
      <c r="D69" s="12">
        <v>6786.5940398149323</v>
      </c>
      <c r="F69">
        <f t="shared" si="3"/>
        <v>9222.8405093205729</v>
      </c>
    </row>
    <row r="70" spans="1:6" x14ac:dyDescent="0.25">
      <c r="A70">
        <v>17</v>
      </c>
      <c r="B70" s="13" t="s">
        <v>16</v>
      </c>
      <c r="C70" s="11">
        <v>2494.3287960786456</v>
      </c>
      <c r="D70" s="12">
        <v>7193.2479286408479</v>
      </c>
      <c r="F70">
        <f t="shared" si="3"/>
        <v>9687.5767247194926</v>
      </c>
    </row>
    <row r="71" spans="1:6" x14ac:dyDescent="0.25">
      <c r="A71">
        <v>18</v>
      </c>
      <c r="B71" s="13" t="s">
        <v>17</v>
      </c>
      <c r="C71" s="11">
        <v>2412.3302173873431</v>
      </c>
      <c r="D71" s="12">
        <v>7020.2034774840149</v>
      </c>
      <c r="F71">
        <f t="shared" si="3"/>
        <v>9432.5336948713575</v>
      </c>
    </row>
    <row r="72" spans="1:6" x14ac:dyDescent="0.25">
      <c r="A72">
        <v>19</v>
      </c>
      <c r="B72" s="13" t="s">
        <v>18</v>
      </c>
      <c r="C72" s="11">
        <v>2419.1634322782852</v>
      </c>
      <c r="D72" s="12">
        <v>7034.2019289030204</v>
      </c>
      <c r="F72">
        <f t="shared" si="3"/>
        <v>9453.3653611813061</v>
      </c>
    </row>
    <row r="73" spans="1:6" x14ac:dyDescent="0.25">
      <c r="A73">
        <v>20</v>
      </c>
      <c r="B73" s="13" t="s">
        <v>19</v>
      </c>
      <c r="C73" s="11">
        <v>2228.9722844804023</v>
      </c>
      <c r="D73" s="12">
        <v>5909.9236296561467</v>
      </c>
      <c r="F73">
        <f t="shared" si="3"/>
        <v>8138.8959141365485</v>
      </c>
    </row>
    <row r="74" spans="1:6" x14ac:dyDescent="0.25">
      <c r="A74">
        <v>21</v>
      </c>
      <c r="B74" s="13" t="s">
        <v>20</v>
      </c>
      <c r="C74" s="11">
        <v>2206.1949015105961</v>
      </c>
      <c r="D74" s="12">
        <v>7514.8221628582887</v>
      </c>
      <c r="F74">
        <f t="shared" si="3"/>
        <v>9721.0170643688853</v>
      </c>
    </row>
    <row r="75" spans="1:6" x14ac:dyDescent="0.25">
      <c r="A75">
        <v>22</v>
      </c>
      <c r="B75" s="13" t="s">
        <v>21</v>
      </c>
      <c r="C75" s="11">
        <v>2232.3888919258734</v>
      </c>
      <c r="D75" s="12">
        <v>7546.7302997034085</v>
      </c>
      <c r="F75">
        <f t="shared" si="3"/>
        <v>9779.119191629281</v>
      </c>
    </row>
    <row r="76" spans="1:6" x14ac:dyDescent="0.25">
      <c r="A76">
        <v>23</v>
      </c>
      <c r="B76" s="13" t="s">
        <v>22</v>
      </c>
      <c r="C76" s="11">
        <v>2301.8599099837825</v>
      </c>
      <c r="D76" s="12">
        <v>7291.6652505939583</v>
      </c>
      <c r="F76">
        <f t="shared" si="3"/>
        <v>9593.5251605777412</v>
      </c>
    </row>
    <row r="77" spans="1:6" x14ac:dyDescent="0.25">
      <c r="A77">
        <v>24</v>
      </c>
      <c r="B77" s="13" t="s">
        <v>23</v>
      </c>
      <c r="C77" s="11">
        <v>2225.5556770349313</v>
      </c>
      <c r="D77" s="12">
        <v>6488.4552879649455</v>
      </c>
      <c r="F77">
        <f t="shared" si="3"/>
        <v>8714.0109649998776</v>
      </c>
    </row>
    <row r="78" spans="1:6" x14ac:dyDescent="0.25">
      <c r="A78">
        <v>25</v>
      </c>
      <c r="B78" s="13" t="s">
        <v>24</v>
      </c>
      <c r="C78" s="11">
        <v>2337.1648535869826</v>
      </c>
      <c r="D78" s="12">
        <v>8294.9751016801238</v>
      </c>
      <c r="F78">
        <f t="shared" si="3"/>
        <v>10632.139955267106</v>
      </c>
    </row>
    <row r="79" spans="1:6" x14ac:dyDescent="0.25">
      <c r="A79">
        <v>26</v>
      </c>
      <c r="B79" s="13" t="s">
        <v>25</v>
      </c>
      <c r="C79" s="11">
        <v>2390.6917035660267</v>
      </c>
      <c r="D79" s="12">
        <v>7993.6703988939262</v>
      </c>
      <c r="F79">
        <f t="shared" si="3"/>
        <v>10384.362102459952</v>
      </c>
    </row>
    <row r="80" spans="1:6" x14ac:dyDescent="0.25">
      <c r="A80">
        <v>27</v>
      </c>
      <c r="B80" s="13" t="s">
        <v>26</v>
      </c>
      <c r="C80" s="11">
        <v>2263.1383589351117</v>
      </c>
      <c r="D80" s="12">
        <v>8293.0620708282931</v>
      </c>
      <c r="F80">
        <f t="shared" si="3"/>
        <v>10556.200429763405</v>
      </c>
    </row>
    <row r="81" spans="1:6" x14ac:dyDescent="0.25">
      <c r="A81">
        <v>28</v>
      </c>
      <c r="B81" s="13" t="s">
        <v>27</v>
      </c>
      <c r="C81" s="11">
        <v>2479.5234971482719</v>
      </c>
      <c r="D81" s="12">
        <v>7591.8301313704205</v>
      </c>
      <c r="F81">
        <f t="shared" si="3"/>
        <v>10071.353628518693</v>
      </c>
    </row>
    <row r="82" spans="1:6" x14ac:dyDescent="0.25">
      <c r="A82">
        <v>29</v>
      </c>
      <c r="B82" s="13" t="s">
        <v>28</v>
      </c>
      <c r="C82" s="11">
        <v>2419.1634322782852</v>
      </c>
      <c r="D82" s="12">
        <v>7776.2010881066071</v>
      </c>
      <c r="F82">
        <f t="shared" si="3"/>
        <v>10195.364520384892</v>
      </c>
    </row>
    <row r="83" spans="1:6" x14ac:dyDescent="0.25">
      <c r="A83">
        <v>30</v>
      </c>
      <c r="B83" s="13" t="s">
        <v>29</v>
      </c>
      <c r="C83" s="11">
        <v>2446.4962918420524</v>
      </c>
      <c r="D83" s="12">
        <v>7655.3053392703559</v>
      </c>
      <c r="F83">
        <f t="shared" si="3"/>
        <v>10101.801631112408</v>
      </c>
    </row>
    <row r="84" spans="1:6" x14ac:dyDescent="0.25">
      <c r="A84">
        <v>31</v>
      </c>
      <c r="B84" s="13" t="s">
        <v>30</v>
      </c>
      <c r="C84" s="11">
        <v>2420.3316386960405</v>
      </c>
      <c r="D84" s="12">
        <v>6673.5760454805841</v>
      </c>
      <c r="F84">
        <f t="shared" si="3"/>
        <v>9093.9076841766255</v>
      </c>
    </row>
    <row r="85" spans="1:6" x14ac:dyDescent="0.25">
      <c r="A85">
        <v>32</v>
      </c>
      <c r="B85" s="13" t="s">
        <v>31</v>
      </c>
      <c r="C85" s="11">
        <v>2255.2249494342095</v>
      </c>
      <c r="D85" s="12">
        <v>6989.5472015177129</v>
      </c>
      <c r="F85">
        <f t="shared" si="3"/>
        <v>9244.7721509519215</v>
      </c>
    </row>
    <row r="86" spans="1:6" x14ac:dyDescent="0.25">
      <c r="A86">
        <v>33</v>
      </c>
      <c r="B86" s="13" t="s">
        <v>32</v>
      </c>
      <c r="C86" s="11">
        <v>2391.9185845223128</v>
      </c>
      <c r="D86" s="12">
        <v>6358.7171703136082</v>
      </c>
      <c r="F86">
        <f t="shared" si="3"/>
        <v>8750.635754835921</v>
      </c>
    </row>
    <row r="87" spans="1:6" x14ac:dyDescent="0.25">
      <c r="A87">
        <v>34</v>
      </c>
      <c r="B87" s="13" t="s">
        <v>33</v>
      </c>
      <c r="C87" s="11">
        <v>3010.3538694218187</v>
      </c>
      <c r="D87" s="12">
        <v>6196.8375707766081</v>
      </c>
      <c r="F87">
        <f t="shared" si="3"/>
        <v>9207.1914401984268</v>
      </c>
    </row>
    <row r="88" spans="1:6" x14ac:dyDescent="0.25">
      <c r="A88">
        <v>35</v>
      </c>
      <c r="B88" s="13" t="s">
        <v>34</v>
      </c>
      <c r="C88" s="11">
        <v>3345.2107363472369</v>
      </c>
      <c r="D88" s="12">
        <v>5813.242389156826</v>
      </c>
      <c r="F88">
        <f t="shared" si="3"/>
        <v>9158.4531255040638</v>
      </c>
    </row>
    <row r="89" spans="1:6" x14ac:dyDescent="0.25">
      <c r="A89">
        <v>36</v>
      </c>
      <c r="B89" s="13" t="s">
        <v>35</v>
      </c>
      <c r="C89" s="11">
        <v>3724.4541627945118</v>
      </c>
      <c r="D89" s="12">
        <v>5972.9965463607941</v>
      </c>
      <c r="F89">
        <f t="shared" si="3"/>
        <v>9697.450709155306</v>
      </c>
    </row>
    <row r="90" spans="1:6" x14ac:dyDescent="0.25">
      <c r="A90">
        <v>37</v>
      </c>
      <c r="B90" s="13" t="s">
        <v>36</v>
      </c>
      <c r="C90" s="11">
        <v>3536.5407532936097</v>
      </c>
      <c r="D90" s="12">
        <v>6178.8387570947189</v>
      </c>
      <c r="F90">
        <f t="shared" si="3"/>
        <v>9715.3795103883276</v>
      </c>
    </row>
    <row r="91" spans="1:6" x14ac:dyDescent="0.25">
      <c r="A91">
        <v>38</v>
      </c>
      <c r="B91" s="13" t="s">
        <v>37</v>
      </c>
      <c r="C91" s="11">
        <v>3324.7110916744114</v>
      </c>
      <c r="D91" s="12">
        <v>8050.7974619350134</v>
      </c>
      <c r="F91">
        <f t="shared" si="3"/>
        <v>11375.508553609425</v>
      </c>
    </row>
    <row r="92" spans="1:6" x14ac:dyDescent="0.25">
      <c r="A92">
        <v>39</v>
      </c>
      <c r="B92" s="13" t="s">
        <v>38</v>
      </c>
      <c r="C92" s="11">
        <v>3232.4626906466956</v>
      </c>
      <c r="D92" s="12">
        <v>8837.3613311268728</v>
      </c>
      <c r="F92">
        <f t="shared" si="3"/>
        <v>12069.824021773569</v>
      </c>
    </row>
    <row r="93" spans="1:6" x14ac:dyDescent="0.25">
      <c r="A93">
        <v>40</v>
      </c>
      <c r="B93" s="13" t="s">
        <v>39</v>
      </c>
      <c r="C93" s="11">
        <v>3250.6845970225404</v>
      </c>
      <c r="D93" s="12">
        <v>8421.7015904300224</v>
      </c>
      <c r="F93">
        <f t="shared" si="3"/>
        <v>11672.386187452563</v>
      </c>
    </row>
    <row r="94" spans="1:6" x14ac:dyDescent="0.25">
      <c r="A94">
        <v>41</v>
      </c>
      <c r="B94" s="13" t="s">
        <v>40</v>
      </c>
      <c r="C94" s="11">
        <v>3289.4061480712116</v>
      </c>
      <c r="D94" s="12">
        <v>7710.8919968875944</v>
      </c>
      <c r="F94">
        <f t="shared" si="3"/>
        <v>11000.298144958806</v>
      </c>
    </row>
    <row r="95" spans="1:6" x14ac:dyDescent="0.25">
      <c r="A95">
        <v>42</v>
      </c>
      <c r="B95" s="13" t="s">
        <v>41</v>
      </c>
      <c r="C95" s="11">
        <v>3289.4061480712116</v>
      </c>
      <c r="D95" s="12">
        <v>8057.3872857894276</v>
      </c>
      <c r="F95">
        <f t="shared" si="3"/>
        <v>11346.793433860639</v>
      </c>
    </row>
    <row r="96" spans="1:6" x14ac:dyDescent="0.25">
      <c r="A96">
        <v>43</v>
      </c>
      <c r="B96" s="13" t="s">
        <v>42</v>
      </c>
      <c r="C96" s="11">
        <v>3289.4061480712116</v>
      </c>
      <c r="D96" s="12">
        <v>8110.9440666170522</v>
      </c>
      <c r="F96">
        <f t="shared" si="3"/>
        <v>11400.350214688264</v>
      </c>
    </row>
    <row r="97" spans="1:6" x14ac:dyDescent="0.25">
      <c r="A97">
        <v>44</v>
      </c>
      <c r="B97" s="13" t="s">
        <v>43</v>
      </c>
      <c r="C97" s="11">
        <v>3289.4061480712116</v>
      </c>
      <c r="D97" s="12">
        <v>8063.4609406628479</v>
      </c>
      <c r="F97">
        <f t="shared" si="3"/>
        <v>11352.86708873406</v>
      </c>
    </row>
    <row r="98" spans="1:6" x14ac:dyDescent="0.25">
      <c r="A98">
        <v>45</v>
      </c>
      <c r="B98" s="13" t="s">
        <v>44</v>
      </c>
      <c r="C98" s="11">
        <v>3289.4061480712116</v>
      </c>
      <c r="D98" s="12">
        <v>7752.2711461409181</v>
      </c>
      <c r="F98">
        <f t="shared" si="3"/>
        <v>11041.67729421213</v>
      </c>
    </row>
    <row r="99" spans="1:6" x14ac:dyDescent="0.25">
      <c r="A99">
        <v>46</v>
      </c>
      <c r="B99" s="13" t="s">
        <v>45</v>
      </c>
      <c r="C99" s="11">
        <v>3289.4061480712116</v>
      </c>
      <c r="D99" s="12">
        <v>8379.8069351990471</v>
      </c>
      <c r="F99">
        <f t="shared" si="3"/>
        <v>11669.213083270259</v>
      </c>
    </row>
    <row r="100" spans="1:6" x14ac:dyDescent="0.25">
      <c r="A100">
        <v>47</v>
      </c>
      <c r="B100" s="13" t="s">
        <v>46</v>
      </c>
      <c r="C100" s="11">
        <v>3289.4061480712116</v>
      </c>
      <c r="D100" s="12">
        <v>8364.4748732664921</v>
      </c>
      <c r="F100">
        <f t="shared" si="3"/>
        <v>11653.881021337704</v>
      </c>
    </row>
    <row r="101" spans="1:6" x14ac:dyDescent="0.25">
      <c r="A101">
        <v>48</v>
      </c>
      <c r="B101" s="13" t="s">
        <v>47</v>
      </c>
      <c r="C101" s="11">
        <v>3289.4061480712116</v>
      </c>
      <c r="D101" s="12">
        <v>8367.1697438909068</v>
      </c>
      <c r="F101">
        <f t="shared" si="3"/>
        <v>11656.575891962118</v>
      </c>
    </row>
    <row r="102" spans="1:6" x14ac:dyDescent="0.25">
      <c r="A102">
        <v>49</v>
      </c>
      <c r="B102" s="13" t="s">
        <v>48</v>
      </c>
      <c r="C102" s="11">
        <v>3289.4061480712116</v>
      </c>
      <c r="D102" s="12">
        <v>8325.0060696497967</v>
      </c>
      <c r="F102">
        <f t="shared" si="3"/>
        <v>11614.412217721008</v>
      </c>
    </row>
    <row r="103" spans="1:6" x14ac:dyDescent="0.25">
      <c r="A103">
        <v>50</v>
      </c>
      <c r="B103" s="13" t="s">
        <v>49</v>
      </c>
      <c r="C103" s="11">
        <v>3289.4061480712116</v>
      </c>
      <c r="D103" s="12">
        <v>8767.2038666055887</v>
      </c>
      <c r="F103">
        <f t="shared" si="3"/>
        <v>12056.6100146768</v>
      </c>
    </row>
    <row r="104" spans="1:6" x14ac:dyDescent="0.25">
      <c r="A104">
        <v>51</v>
      </c>
      <c r="B104" s="13" t="s">
        <v>50</v>
      </c>
      <c r="C104" s="11">
        <v>3289.4061480712116</v>
      </c>
      <c r="D104" s="12">
        <v>9009.9615205268019</v>
      </c>
      <c r="F104">
        <f t="shared" si="3"/>
        <v>12299.367668598014</v>
      </c>
    </row>
    <row r="105" spans="1:6" x14ac:dyDescent="0.25">
      <c r="A105">
        <v>52</v>
      </c>
      <c r="B105" s="13" t="s">
        <v>51</v>
      </c>
      <c r="C105" s="11">
        <v>3289.4061480712116</v>
      </c>
      <c r="D105" s="12">
        <v>8624.913250148029</v>
      </c>
      <c r="F105">
        <f t="shared" si="3"/>
        <v>11914.319398219241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>
        <v>1</v>
      </c>
      <c r="B2">
        <v>0.14033462607766994</v>
      </c>
    </row>
    <row r="3" spans="1:2" x14ac:dyDescent="0.25">
      <c r="A3">
        <v>2</v>
      </c>
      <c r="B3">
        <v>0.16628519427515651</v>
      </c>
    </row>
    <row r="4" spans="1:2" x14ac:dyDescent="0.25">
      <c r="A4">
        <v>3</v>
      </c>
      <c r="B4">
        <v>0.17496170652280185</v>
      </c>
    </row>
    <row r="5" spans="1:2" x14ac:dyDescent="0.25">
      <c r="A5">
        <v>4</v>
      </c>
      <c r="B5">
        <v>0.17924104960478124</v>
      </c>
    </row>
    <row r="6" spans="1:2" x14ac:dyDescent="0.25">
      <c r="A6">
        <v>5</v>
      </c>
      <c r="B6">
        <v>0.15548154517627535</v>
      </c>
    </row>
    <row r="7" spans="1:2" x14ac:dyDescent="0.25">
      <c r="A7">
        <v>6</v>
      </c>
      <c r="B7">
        <v>9.1667439639201487E-2</v>
      </c>
    </row>
    <row r="8" spans="1:2" x14ac:dyDescent="0.25">
      <c r="A8">
        <v>7</v>
      </c>
      <c r="B8">
        <v>9.2028438704113633E-2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topLeftCell="A364" workbookViewId="0">
      <selection activeCell="G373" sqref="G373:G379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63</v>
      </c>
      <c r="B1" t="s">
        <v>61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25">
      <c r="A2">
        <v>1</v>
      </c>
      <c r="B2">
        <v>1</v>
      </c>
      <c r="C2" s="2">
        <v>42359</v>
      </c>
      <c r="D2" s="5">
        <f>VLOOKUP($A2,Weeks!$A$2:$E$53,3,FALSE)*VLOOKUP($B2,dayFactor!$A$1:$B$8,2,FALSE)</f>
        <v>653.73075813104617</v>
      </c>
      <c r="E2" s="5">
        <f>VLOOKUP($A2,Weeks!$A$2:$E$53,4,FALSE)*VLOOKUP($B2,dayFactor!$A$1:$B$8,2,FALSE)</f>
        <v>99.680764400092627</v>
      </c>
      <c r="F2" s="5">
        <f>VLOOKUP($A2,Weeks!$A$2:$E$53,5,FALSE)*VLOOKUP($B2,dayFactor!$A$1:$B$8,2,FALSE)</f>
        <v>193.92086329686637</v>
      </c>
      <c r="G2" s="5">
        <f>SUM(D2:F2)</f>
        <v>947.33238582800516</v>
      </c>
    </row>
    <row r="3" spans="1:7" x14ac:dyDescent="0.25">
      <c r="A3">
        <v>1</v>
      </c>
      <c r="B3">
        <v>2</v>
      </c>
      <c r="C3" s="2">
        <v>42360</v>
      </c>
      <c r="D3" s="5">
        <f>VLOOKUP($A3,Weeks!$A$2:$E$53,3,FALSE)*VLOOKUP($B3,dayFactor!$A$1:$B$8,2,FALSE)</f>
        <v>774.61813351255023</v>
      </c>
      <c r="E3" s="5">
        <f>VLOOKUP($A3,Weeks!$A$2:$E$53,4,FALSE)*VLOOKUP($B3,dayFactor!$A$1:$B$8,2,FALSE)</f>
        <v>118.11365261052269</v>
      </c>
      <c r="F3" s="5">
        <f>VLOOKUP($A3,Weeks!$A$2:$E$53,5,FALSE)*VLOOKUP($B3,dayFactor!$A$1:$B$8,2,FALSE)</f>
        <v>229.7805561506855</v>
      </c>
      <c r="G3" s="5">
        <f t="shared" ref="G3:G66" si="0">SUM(D3:F3)</f>
        <v>1122.5123422737583</v>
      </c>
    </row>
    <row r="4" spans="1:7" x14ac:dyDescent="0.25">
      <c r="A4">
        <v>1</v>
      </c>
      <c r="B4">
        <v>3</v>
      </c>
      <c r="C4" s="2">
        <v>42361</v>
      </c>
      <c r="D4" s="5">
        <f>VLOOKUP($A4,Weeks!$A$2:$E$53,3,FALSE)*VLOOKUP($B4,dayFactor!$A$1:$B$8,2,FALSE)</f>
        <v>815.03654690146823</v>
      </c>
      <c r="E4" s="5">
        <f>VLOOKUP($A4,Weeks!$A$2:$E$53,4,FALSE)*VLOOKUP($B4,dayFactor!$A$1:$B$8,2,FALSE)</f>
        <v>124.27664600242709</v>
      </c>
      <c r="F4" s="5">
        <f>VLOOKUP($A4,Weeks!$A$2:$E$53,5,FALSE)*VLOOKUP($B4,dayFactor!$A$1:$B$8,2,FALSE)</f>
        <v>241.77016122889327</v>
      </c>
      <c r="G4" s="5">
        <f t="shared" si="0"/>
        <v>1181.0833541327886</v>
      </c>
    </row>
    <row r="5" spans="1:7" x14ac:dyDescent="0.25">
      <c r="A5">
        <v>1</v>
      </c>
      <c r="B5">
        <v>4</v>
      </c>
      <c r="C5" s="2">
        <v>42362</v>
      </c>
      <c r="D5" s="5">
        <f>VLOOKUP($A5,Weeks!$A$2:$E$53,3,FALSE)*VLOOKUP($B5,dayFactor!$A$1:$B$8,2,FALSE)</f>
        <v>834.97131478788356</v>
      </c>
      <c r="E5" s="5">
        <f>VLOOKUP($A5,Weeks!$A$2:$E$53,4,FALSE)*VLOOKUP($B5,dayFactor!$A$1:$B$8,2,FALSE)</f>
        <v>127.31629631158076</v>
      </c>
      <c r="F5" s="5">
        <f>VLOOKUP($A5,Weeks!$A$2:$E$53,5,FALSE)*VLOOKUP($B5,dayFactor!$A$1:$B$8,2,FALSE)</f>
        <v>247.68355500771463</v>
      </c>
      <c r="G5" s="5">
        <f t="shared" si="0"/>
        <v>1209.971166107179</v>
      </c>
    </row>
    <row r="6" spans="1:7" x14ac:dyDescent="0.25">
      <c r="A6">
        <v>1</v>
      </c>
      <c r="B6">
        <v>5</v>
      </c>
      <c r="C6" s="2">
        <v>42363</v>
      </c>
      <c r="D6" s="5">
        <f>VLOOKUP($A6,Weeks!$A$2:$E$53,3,FALSE)*VLOOKUP($B6,dayFactor!$A$1:$B$8,2,FALSE)</f>
        <v>724.29072741617858</v>
      </c>
      <c r="E6" s="5">
        <f>VLOOKUP($A6,Weeks!$A$2:$E$53,4,FALSE)*VLOOKUP($B6,dayFactor!$A$1:$B$8,2,FALSE)</f>
        <v>110.43973755059434</v>
      </c>
      <c r="F6" s="5">
        <f>VLOOKUP($A6,Weeks!$A$2:$E$53,5,FALSE)*VLOOKUP($B6,dayFactor!$A$1:$B$8,2,FALSE)</f>
        <v>214.8515751958931</v>
      </c>
      <c r="G6" s="5">
        <f t="shared" si="0"/>
        <v>1049.5820401626661</v>
      </c>
    </row>
    <row r="7" spans="1:7" x14ac:dyDescent="0.25">
      <c r="A7">
        <v>1</v>
      </c>
      <c r="B7">
        <v>6</v>
      </c>
      <c r="C7" s="2">
        <v>42364</v>
      </c>
      <c r="D7" s="5">
        <f>VLOOKUP($A7,Weeks!$A$2:$E$53,3,FALSE)*VLOOKUP($B7,dayFactor!$A$1:$B$8,2,FALSE)</f>
        <v>427.0209461925698</v>
      </c>
      <c r="E7" s="5">
        <f>VLOOKUP($A7,Weeks!$A$2:$E$53,4,FALSE)*VLOOKUP($B7,dayFactor!$A$1:$B$8,2,FALSE)</f>
        <v>65.112087509875877</v>
      </c>
      <c r="F7" s="5">
        <f>VLOOKUP($A7,Weeks!$A$2:$E$53,5,FALSE)*VLOOKUP($B7,dayFactor!$A$1:$B$8,2,FALSE)</f>
        <v>126.67029889835504</v>
      </c>
      <c r="G7" s="5">
        <f t="shared" si="0"/>
        <v>618.80333260080079</v>
      </c>
    </row>
    <row r="8" spans="1:7" x14ac:dyDescent="0.25">
      <c r="A8">
        <v>1</v>
      </c>
      <c r="B8">
        <v>7</v>
      </c>
      <c r="C8" s="2">
        <v>42365</v>
      </c>
      <c r="D8" s="5">
        <f>VLOOKUP($A8,Weeks!$A$2:$E$53,3,FALSE)*VLOOKUP($B8,dayFactor!$A$1:$B$8,2,FALSE)</f>
        <v>428.70261378228497</v>
      </c>
      <c r="E8" s="5">
        <f>VLOOKUP($A8,Weeks!$A$2:$E$53,4,FALSE)*VLOOKUP($B8,dayFactor!$A$1:$B$8,2,FALSE)</f>
        <v>65.368507922598866</v>
      </c>
      <c r="F8" s="5">
        <f>VLOOKUP($A8,Weeks!$A$2:$E$53,5,FALSE)*VLOOKUP($B8,dayFactor!$A$1:$B$8,2,FALSE)</f>
        <v>127.16914406774595</v>
      </c>
      <c r="G8" s="5">
        <f t="shared" si="0"/>
        <v>621.24026577262975</v>
      </c>
    </row>
    <row r="9" spans="1:7" x14ac:dyDescent="0.25">
      <c r="A9">
        <f>A2+1</f>
        <v>2</v>
      </c>
      <c r="B9">
        <v>1</v>
      </c>
      <c r="C9" s="2">
        <v>42366</v>
      </c>
      <c r="D9" s="5">
        <f>VLOOKUP($A9,Weeks!$A$2:$E$53,3,FALSE)*VLOOKUP($B9,dayFactor!$A$1:$B$8,2,FALSE)</f>
        <v>261.93526081001988</v>
      </c>
      <c r="E9" s="5">
        <f>VLOOKUP($A9,Weeks!$A$2:$E$53,4,FALSE)*VLOOKUP($B9,dayFactor!$A$1:$B$8,2,FALSE)</f>
        <v>99.680764400092627</v>
      </c>
      <c r="F9" s="5">
        <f>VLOOKUP($A9,Weeks!$A$2:$E$53,5,FALSE)*VLOOKUP($B9,dayFactor!$A$1:$B$8,2,FALSE)</f>
        <v>193.92086329686637</v>
      </c>
      <c r="G9" s="5">
        <f t="shared" si="0"/>
        <v>555.53688850697893</v>
      </c>
    </row>
    <row r="10" spans="1:7" x14ac:dyDescent="0.25">
      <c r="A10">
        <f t="shared" ref="A10:A73" si="1">A3+1</f>
        <v>2</v>
      </c>
      <c r="B10">
        <v>2</v>
      </c>
      <c r="C10" s="2">
        <v>42367</v>
      </c>
      <c r="D10" s="5">
        <f>VLOOKUP($A10,Weeks!$A$2:$E$53,3,FALSE)*VLOOKUP($B10,dayFactor!$A$1:$B$8,2,FALSE)</f>
        <v>310.37212232426054</v>
      </c>
      <c r="E10" s="5">
        <f>VLOOKUP($A10,Weeks!$A$2:$E$53,4,FALSE)*VLOOKUP($B10,dayFactor!$A$1:$B$8,2,FALSE)</f>
        <v>118.11365261052269</v>
      </c>
      <c r="F10" s="5">
        <f>VLOOKUP($A10,Weeks!$A$2:$E$53,5,FALSE)*VLOOKUP($B10,dayFactor!$A$1:$B$8,2,FALSE)</f>
        <v>229.7805561506855</v>
      </c>
      <c r="G10" s="5">
        <f t="shared" si="0"/>
        <v>658.26633108546878</v>
      </c>
    </row>
    <row r="11" spans="1:7" x14ac:dyDescent="0.25">
      <c r="A11">
        <f t="shared" si="1"/>
        <v>2</v>
      </c>
      <c r="B11">
        <v>3</v>
      </c>
      <c r="C11" s="2">
        <v>42368</v>
      </c>
      <c r="D11" s="5">
        <f>VLOOKUP($A11,Weeks!$A$2:$E$53,3,FALSE)*VLOOKUP($B11,dayFactor!$A$1:$B$8,2,FALSE)</f>
        <v>326.56687455348208</v>
      </c>
      <c r="E11" s="5">
        <f>VLOOKUP($A11,Weeks!$A$2:$E$53,4,FALSE)*VLOOKUP($B11,dayFactor!$A$1:$B$8,2,FALSE)</f>
        <v>124.27664600242709</v>
      </c>
      <c r="F11" s="5">
        <f>VLOOKUP($A11,Weeks!$A$2:$E$53,5,FALSE)*VLOOKUP($B11,dayFactor!$A$1:$B$8,2,FALSE)</f>
        <v>241.77016122889327</v>
      </c>
      <c r="G11" s="5">
        <f t="shared" si="0"/>
        <v>692.61368178480245</v>
      </c>
    </row>
    <row r="12" spans="1:7" x14ac:dyDescent="0.25">
      <c r="A12">
        <f t="shared" si="1"/>
        <v>2</v>
      </c>
      <c r="B12">
        <v>4</v>
      </c>
      <c r="C12" s="2">
        <v>42369</v>
      </c>
      <c r="D12" s="5">
        <f>VLOOKUP($A12,Weeks!$A$2:$E$53,3,FALSE)*VLOOKUP($B12,dayFactor!$A$1:$B$8,2,FALSE)</f>
        <v>334.55428918950673</v>
      </c>
      <c r="E12" s="5">
        <f>VLOOKUP($A12,Weeks!$A$2:$E$53,4,FALSE)*VLOOKUP($B12,dayFactor!$A$1:$B$8,2,FALSE)</f>
        <v>127.31629631158076</v>
      </c>
      <c r="F12" s="5">
        <f>VLOOKUP($A12,Weeks!$A$2:$E$53,5,FALSE)*VLOOKUP($B12,dayFactor!$A$1:$B$8,2,FALSE)</f>
        <v>247.68355500771463</v>
      </c>
      <c r="G12" s="5">
        <f t="shared" si="0"/>
        <v>709.55414050880211</v>
      </c>
    </row>
    <row r="13" spans="1:7" x14ac:dyDescent="0.25">
      <c r="A13">
        <f t="shared" si="1"/>
        <v>2</v>
      </c>
      <c r="B13">
        <v>5</v>
      </c>
      <c r="C13" s="2">
        <v>42370</v>
      </c>
      <c r="D13" s="5">
        <f>VLOOKUP($A13,Weeks!$A$2:$E$53,3,FALSE)*VLOOKUP($B13,dayFactor!$A$1:$B$8,2,FALSE)</f>
        <v>290.20705883630035</v>
      </c>
      <c r="E13" s="5">
        <f>VLOOKUP($A13,Weeks!$A$2:$E$53,4,FALSE)*VLOOKUP($B13,dayFactor!$A$1:$B$8,2,FALSE)</f>
        <v>110.43973755059434</v>
      </c>
      <c r="F13" s="5">
        <f>VLOOKUP($A13,Weeks!$A$2:$E$53,5,FALSE)*VLOOKUP($B13,dayFactor!$A$1:$B$8,2,FALSE)</f>
        <v>214.8515751958931</v>
      </c>
      <c r="G13" s="5">
        <f t="shared" si="0"/>
        <v>615.49837158278785</v>
      </c>
    </row>
    <row r="14" spans="1:7" x14ac:dyDescent="0.25">
      <c r="A14">
        <f t="shared" si="1"/>
        <v>2</v>
      </c>
      <c r="B14">
        <v>6</v>
      </c>
      <c r="C14" s="2">
        <v>42371</v>
      </c>
      <c r="D14" s="5">
        <f>VLOOKUP($A14,Weeks!$A$2:$E$53,3,FALSE)*VLOOKUP($B14,dayFactor!$A$1:$B$8,2,FALSE)</f>
        <v>171.09772107414062</v>
      </c>
      <c r="E14" s="5">
        <f>VLOOKUP($A14,Weeks!$A$2:$E$53,4,FALSE)*VLOOKUP($B14,dayFactor!$A$1:$B$8,2,FALSE)</f>
        <v>65.112087509875877</v>
      </c>
      <c r="F14" s="5">
        <f>VLOOKUP($A14,Weeks!$A$2:$E$53,5,FALSE)*VLOOKUP($B14,dayFactor!$A$1:$B$8,2,FALSE)</f>
        <v>126.67029889835504</v>
      </c>
      <c r="G14" s="5">
        <f t="shared" si="0"/>
        <v>362.88010748237156</v>
      </c>
    </row>
    <row r="15" spans="1:7" x14ac:dyDescent="0.25">
      <c r="A15">
        <f t="shared" si="1"/>
        <v>2</v>
      </c>
      <c r="B15">
        <v>7</v>
      </c>
      <c r="C15" s="2">
        <v>42372</v>
      </c>
      <c r="D15" s="5">
        <f>VLOOKUP($A15,Weeks!$A$2:$E$53,3,FALSE)*VLOOKUP($B15,dayFactor!$A$1:$B$8,2,FALSE)</f>
        <v>171.77152758122179</v>
      </c>
      <c r="E15" s="5">
        <f>VLOOKUP($A15,Weeks!$A$2:$E$53,4,FALSE)*VLOOKUP($B15,dayFactor!$A$1:$B$8,2,FALSE)</f>
        <v>65.368507922598866</v>
      </c>
      <c r="F15" s="5">
        <f>VLOOKUP($A15,Weeks!$A$2:$E$53,5,FALSE)*VLOOKUP($B15,dayFactor!$A$1:$B$8,2,FALSE)</f>
        <v>127.16914406774595</v>
      </c>
      <c r="G15" s="5">
        <f t="shared" si="0"/>
        <v>364.30917957156657</v>
      </c>
    </row>
    <row r="16" spans="1:7" x14ac:dyDescent="0.25">
      <c r="A16">
        <f t="shared" si="1"/>
        <v>3</v>
      </c>
      <c r="B16">
        <v>1</v>
      </c>
      <c r="C16" s="2">
        <v>42373</v>
      </c>
      <c r="D16" s="5">
        <f>VLOOKUP($A16,Weeks!$A$2:$E$53,3,FALSE)*VLOOKUP($B16,dayFactor!$A$1:$B$8,2,FALSE)</f>
        <v>651.20190522006487</v>
      </c>
      <c r="E16" s="5">
        <f>VLOOKUP($A16,Weeks!$A$2:$E$53,4,FALSE)*VLOOKUP($B16,dayFactor!$A$1:$B$8,2,FALSE)</f>
        <v>99.680764400092627</v>
      </c>
      <c r="F16" s="5">
        <f>VLOOKUP($A16,Weeks!$A$2:$E$53,5,FALSE)*VLOOKUP($B16,dayFactor!$A$1:$B$8,2,FALSE)</f>
        <v>193.92086329686637</v>
      </c>
      <c r="G16" s="5">
        <f t="shared" si="0"/>
        <v>944.80353291702386</v>
      </c>
    </row>
    <row r="17" spans="1:7" x14ac:dyDescent="0.25">
      <c r="A17">
        <f t="shared" si="1"/>
        <v>3</v>
      </c>
      <c r="B17">
        <v>2</v>
      </c>
      <c r="C17" s="2">
        <v>42374</v>
      </c>
      <c r="D17" s="5">
        <f>VLOOKUP($A17,Weeks!$A$2:$E$53,3,FALSE)*VLOOKUP($B17,dayFactor!$A$1:$B$8,2,FALSE)</f>
        <v>771.62164711892785</v>
      </c>
      <c r="E17" s="5">
        <f>VLOOKUP($A17,Weeks!$A$2:$E$53,4,FALSE)*VLOOKUP($B17,dayFactor!$A$1:$B$8,2,FALSE)</f>
        <v>118.11365261052269</v>
      </c>
      <c r="F17" s="5">
        <f>VLOOKUP($A17,Weeks!$A$2:$E$53,5,FALSE)*VLOOKUP($B17,dayFactor!$A$1:$B$8,2,FALSE)</f>
        <v>229.7805561506855</v>
      </c>
      <c r="G17" s="5">
        <f t="shared" si="0"/>
        <v>1119.5158558801361</v>
      </c>
    </row>
    <row r="18" spans="1:7" x14ac:dyDescent="0.25">
      <c r="A18">
        <f t="shared" si="1"/>
        <v>3</v>
      </c>
      <c r="B18">
        <v>3</v>
      </c>
      <c r="C18" s="2">
        <v>42375</v>
      </c>
      <c r="D18" s="5">
        <f>VLOOKUP($A18,Weeks!$A$2:$E$53,3,FALSE)*VLOOKUP($B18,dayFactor!$A$1:$B$8,2,FALSE)</f>
        <v>811.88370833826468</v>
      </c>
      <c r="E18" s="5">
        <f>VLOOKUP($A18,Weeks!$A$2:$E$53,4,FALSE)*VLOOKUP($B18,dayFactor!$A$1:$B$8,2,FALSE)</f>
        <v>124.27664600242709</v>
      </c>
      <c r="F18" s="5">
        <f>VLOOKUP($A18,Weeks!$A$2:$E$53,5,FALSE)*VLOOKUP($B18,dayFactor!$A$1:$B$8,2,FALSE)</f>
        <v>241.77016122889327</v>
      </c>
      <c r="G18" s="5">
        <f t="shared" si="0"/>
        <v>1177.9305155695852</v>
      </c>
    </row>
    <row r="19" spans="1:7" x14ac:dyDescent="0.25">
      <c r="A19">
        <f t="shared" si="1"/>
        <v>3</v>
      </c>
      <c r="B19">
        <v>4</v>
      </c>
      <c r="C19" s="2">
        <v>42376</v>
      </c>
      <c r="D19" s="5">
        <f>VLOOKUP($A19,Weeks!$A$2:$E$53,3,FALSE)*VLOOKUP($B19,dayFactor!$A$1:$B$8,2,FALSE)</f>
        <v>831.74136176253739</v>
      </c>
      <c r="E19" s="5">
        <f>VLOOKUP($A19,Weeks!$A$2:$E$53,4,FALSE)*VLOOKUP($B19,dayFactor!$A$1:$B$8,2,FALSE)</f>
        <v>127.31629631158076</v>
      </c>
      <c r="F19" s="5">
        <f>VLOOKUP($A19,Weeks!$A$2:$E$53,5,FALSE)*VLOOKUP($B19,dayFactor!$A$1:$B$8,2,FALSE)</f>
        <v>247.68355500771463</v>
      </c>
      <c r="G19" s="5">
        <f t="shared" si="0"/>
        <v>1206.7412130818329</v>
      </c>
    </row>
    <row r="20" spans="1:7" x14ac:dyDescent="0.25">
      <c r="A20">
        <f t="shared" si="1"/>
        <v>3</v>
      </c>
      <c r="B20">
        <v>5</v>
      </c>
      <c r="C20" s="2">
        <v>42377</v>
      </c>
      <c r="D20" s="5">
        <f>VLOOKUP($A20,Weeks!$A$2:$E$53,3,FALSE)*VLOOKUP($B20,dayFactor!$A$1:$B$8,2,FALSE)</f>
        <v>721.48892454604959</v>
      </c>
      <c r="E20" s="5">
        <f>VLOOKUP($A20,Weeks!$A$2:$E$53,4,FALSE)*VLOOKUP($B20,dayFactor!$A$1:$B$8,2,FALSE)</f>
        <v>110.43973755059434</v>
      </c>
      <c r="F20" s="5">
        <f>VLOOKUP($A20,Weeks!$A$2:$E$53,5,FALSE)*VLOOKUP($B20,dayFactor!$A$1:$B$8,2,FALSE)</f>
        <v>214.8515751958931</v>
      </c>
      <c r="G20" s="5">
        <f t="shared" si="0"/>
        <v>1046.7802372925371</v>
      </c>
    </row>
    <row r="21" spans="1:7" x14ac:dyDescent="0.25">
      <c r="A21">
        <f t="shared" si="1"/>
        <v>3</v>
      </c>
      <c r="B21">
        <v>6</v>
      </c>
      <c r="C21" s="2">
        <v>42378</v>
      </c>
      <c r="D21" s="5">
        <f>VLOOKUP($A21,Weeks!$A$2:$E$53,3,FALSE)*VLOOKUP($B21,dayFactor!$A$1:$B$8,2,FALSE)</f>
        <v>425.36908393980332</v>
      </c>
      <c r="E21" s="5">
        <f>VLOOKUP($A21,Weeks!$A$2:$E$53,4,FALSE)*VLOOKUP($B21,dayFactor!$A$1:$B$8,2,FALSE)</f>
        <v>65.112087509875877</v>
      </c>
      <c r="F21" s="5">
        <f>VLOOKUP($A21,Weeks!$A$2:$E$53,5,FALSE)*VLOOKUP($B21,dayFactor!$A$1:$B$8,2,FALSE)</f>
        <v>126.67029889835504</v>
      </c>
      <c r="G21" s="5">
        <f t="shared" si="0"/>
        <v>617.15147034803431</v>
      </c>
    </row>
    <row r="22" spans="1:7" x14ac:dyDescent="0.25">
      <c r="A22">
        <f t="shared" si="1"/>
        <v>3</v>
      </c>
      <c r="B22">
        <v>7</v>
      </c>
      <c r="C22" s="2">
        <v>42379</v>
      </c>
      <c r="D22" s="5">
        <f>VLOOKUP($A22,Weeks!$A$2:$E$53,3,FALSE)*VLOOKUP($B22,dayFactor!$A$1:$B$8,2,FALSE)</f>
        <v>427.04424626733424</v>
      </c>
      <c r="E22" s="5">
        <f>VLOOKUP($A22,Weeks!$A$2:$E$53,4,FALSE)*VLOOKUP($B22,dayFactor!$A$1:$B$8,2,FALSE)</f>
        <v>65.368507922598866</v>
      </c>
      <c r="F22" s="5">
        <f>VLOOKUP($A22,Weeks!$A$2:$E$53,5,FALSE)*VLOOKUP($B22,dayFactor!$A$1:$B$8,2,FALSE)</f>
        <v>127.16914406774595</v>
      </c>
      <c r="G22" s="5">
        <f t="shared" si="0"/>
        <v>619.58189825767909</v>
      </c>
    </row>
    <row r="23" spans="1:7" x14ac:dyDescent="0.25">
      <c r="A23">
        <f t="shared" si="1"/>
        <v>4</v>
      </c>
      <c r="B23">
        <v>1</v>
      </c>
      <c r="C23" s="2">
        <v>42380</v>
      </c>
      <c r="D23" s="5">
        <f>VLOOKUP($A23,Weeks!$A$2:$E$53,3,FALSE)*VLOOKUP($B23,dayFactor!$A$1:$B$8,2,FALSE)</f>
        <v>926.53680024379742</v>
      </c>
      <c r="E23" s="5">
        <f>VLOOKUP($A23,Weeks!$A$2:$E$53,4,FALSE)*VLOOKUP($B23,dayFactor!$A$1:$B$8,2,FALSE)</f>
        <v>99.680764400092627</v>
      </c>
      <c r="F23" s="5">
        <f>VLOOKUP($A23,Weeks!$A$2:$E$53,5,FALSE)*VLOOKUP($B23,dayFactor!$A$1:$B$8,2,FALSE)</f>
        <v>193.92086329686637</v>
      </c>
      <c r="G23" s="5">
        <f t="shared" si="0"/>
        <v>1220.1384279407564</v>
      </c>
    </row>
    <row r="24" spans="1:7" x14ac:dyDescent="0.25">
      <c r="A24">
        <f t="shared" si="1"/>
        <v>4</v>
      </c>
      <c r="B24">
        <v>2</v>
      </c>
      <c r="C24" s="2">
        <v>42381</v>
      </c>
      <c r="D24" s="5">
        <f>VLOOKUP($A24,Weeks!$A$2:$E$53,3,FALSE)*VLOOKUP($B24,dayFactor!$A$1:$B$8,2,FALSE)</f>
        <v>1097.8712534307117</v>
      </c>
      <c r="E24" s="5">
        <f>VLOOKUP($A24,Weeks!$A$2:$E$53,4,FALSE)*VLOOKUP($B24,dayFactor!$A$1:$B$8,2,FALSE)</f>
        <v>118.11365261052269</v>
      </c>
      <c r="F24" s="5">
        <f>VLOOKUP($A24,Weeks!$A$2:$E$53,5,FALSE)*VLOOKUP($B24,dayFactor!$A$1:$B$8,2,FALSE)</f>
        <v>229.7805561506855</v>
      </c>
      <c r="G24" s="5">
        <f t="shared" si="0"/>
        <v>1445.7654621919198</v>
      </c>
    </row>
    <row r="25" spans="1:7" x14ac:dyDescent="0.25">
      <c r="A25">
        <f t="shared" si="1"/>
        <v>4</v>
      </c>
      <c r="B25">
        <v>3</v>
      </c>
      <c r="C25" s="2">
        <v>42382</v>
      </c>
      <c r="D25" s="5">
        <f>VLOOKUP($A25,Weeks!$A$2:$E$53,3,FALSE)*VLOOKUP($B25,dayFactor!$A$1:$B$8,2,FALSE)</f>
        <v>1155.1565302002532</v>
      </c>
      <c r="E25" s="5">
        <f>VLOOKUP($A25,Weeks!$A$2:$E$53,4,FALSE)*VLOOKUP($B25,dayFactor!$A$1:$B$8,2,FALSE)</f>
        <v>124.27664600242709</v>
      </c>
      <c r="F25" s="5">
        <f>VLOOKUP($A25,Weeks!$A$2:$E$53,5,FALSE)*VLOOKUP($B25,dayFactor!$A$1:$B$8,2,FALSE)</f>
        <v>241.77016122889327</v>
      </c>
      <c r="G25" s="5">
        <f t="shared" si="0"/>
        <v>1521.2033374315736</v>
      </c>
    </row>
    <row r="26" spans="1:7" x14ac:dyDescent="0.25">
      <c r="A26">
        <f t="shared" si="1"/>
        <v>4</v>
      </c>
      <c r="B26">
        <v>4</v>
      </c>
      <c r="C26" s="2">
        <v>42383</v>
      </c>
      <c r="D26" s="5">
        <f>VLOOKUP($A26,Weeks!$A$2:$E$53,3,FALSE)*VLOOKUP($B26,dayFactor!$A$1:$B$8,2,FALSE)</f>
        <v>1183.4102047005731</v>
      </c>
      <c r="E26" s="5">
        <f>VLOOKUP($A26,Weeks!$A$2:$E$53,4,FALSE)*VLOOKUP($B26,dayFactor!$A$1:$B$8,2,FALSE)</f>
        <v>127.31629631158076</v>
      </c>
      <c r="F26" s="5">
        <f>VLOOKUP($A26,Weeks!$A$2:$E$53,5,FALSE)*VLOOKUP($B26,dayFactor!$A$1:$B$8,2,FALSE)</f>
        <v>247.68355500771463</v>
      </c>
      <c r="G26" s="5">
        <f t="shared" si="0"/>
        <v>1558.4100560198685</v>
      </c>
    </row>
    <row r="27" spans="1:7" x14ac:dyDescent="0.25">
      <c r="A27">
        <f t="shared" si="1"/>
        <v>4</v>
      </c>
      <c r="B27">
        <v>5</v>
      </c>
      <c r="C27" s="2">
        <v>42384</v>
      </c>
      <c r="D27" s="5">
        <f>VLOOKUP($A27,Weeks!$A$2:$E$53,3,FALSE)*VLOOKUP($B27,dayFactor!$A$1:$B$8,2,FALSE)</f>
        <v>1026.5418976842975</v>
      </c>
      <c r="E27" s="5">
        <f>VLOOKUP($A27,Weeks!$A$2:$E$53,4,FALSE)*VLOOKUP($B27,dayFactor!$A$1:$B$8,2,FALSE)</f>
        <v>110.43973755059434</v>
      </c>
      <c r="F27" s="5">
        <f>VLOOKUP($A27,Weeks!$A$2:$E$53,5,FALSE)*VLOOKUP($B27,dayFactor!$A$1:$B$8,2,FALSE)</f>
        <v>214.8515751958931</v>
      </c>
      <c r="G27" s="5">
        <f t="shared" si="0"/>
        <v>1351.8332104307849</v>
      </c>
    </row>
    <row r="28" spans="1:7" x14ac:dyDescent="0.25">
      <c r="A28">
        <f t="shared" si="1"/>
        <v>4</v>
      </c>
      <c r="B28">
        <v>6</v>
      </c>
      <c r="C28" s="2">
        <v>42385</v>
      </c>
      <c r="D28" s="5">
        <f>VLOOKUP($A28,Weeks!$A$2:$E$53,3,FALSE)*VLOOKUP($B28,dayFactor!$A$1:$B$8,2,FALSE)</f>
        <v>605.21952837811978</v>
      </c>
      <c r="E28" s="5">
        <f>VLOOKUP($A28,Weeks!$A$2:$E$53,4,FALSE)*VLOOKUP($B28,dayFactor!$A$1:$B$8,2,FALSE)</f>
        <v>65.112087509875877</v>
      </c>
      <c r="F28" s="5">
        <f>VLOOKUP($A28,Weeks!$A$2:$E$53,5,FALSE)*VLOOKUP($B28,dayFactor!$A$1:$B$8,2,FALSE)</f>
        <v>126.67029889835504</v>
      </c>
      <c r="G28" s="5">
        <f t="shared" si="0"/>
        <v>797.00191478635065</v>
      </c>
    </row>
    <row r="29" spans="1:7" x14ac:dyDescent="0.25">
      <c r="A29">
        <f t="shared" si="1"/>
        <v>4</v>
      </c>
      <c r="B29">
        <v>7</v>
      </c>
      <c r="C29" s="2">
        <v>42386</v>
      </c>
      <c r="D29" s="5">
        <f>VLOOKUP($A29,Weeks!$A$2:$E$53,3,FALSE)*VLOOKUP($B29,dayFactor!$A$1:$B$8,2,FALSE)</f>
        <v>607.60296664879695</v>
      </c>
      <c r="E29" s="5">
        <f>VLOOKUP($A29,Weeks!$A$2:$E$53,4,FALSE)*VLOOKUP($B29,dayFactor!$A$1:$B$8,2,FALSE)</f>
        <v>65.368507922598866</v>
      </c>
      <c r="F29" s="5">
        <f>VLOOKUP($A29,Weeks!$A$2:$E$53,5,FALSE)*VLOOKUP($B29,dayFactor!$A$1:$B$8,2,FALSE)</f>
        <v>127.16914406774595</v>
      </c>
      <c r="G29" s="5">
        <f t="shared" si="0"/>
        <v>800.14061863914174</v>
      </c>
    </row>
    <row r="30" spans="1:7" x14ac:dyDescent="0.25">
      <c r="A30">
        <f t="shared" si="1"/>
        <v>5</v>
      </c>
      <c r="B30">
        <v>1</v>
      </c>
      <c r="C30" s="2">
        <v>42387</v>
      </c>
      <c r="D30" s="5">
        <f>VLOOKUP($A30,Weeks!$A$2:$E$53,3,FALSE)*VLOOKUP($B30,dayFactor!$A$1:$B$8,2,FALSE)</f>
        <v>958.1326078694716</v>
      </c>
      <c r="E30" s="5">
        <f>VLOOKUP($A30,Weeks!$A$2:$E$53,4,FALSE)*VLOOKUP($B30,dayFactor!$A$1:$B$8,2,FALSE)</f>
        <v>99.680764400092627</v>
      </c>
      <c r="F30" s="5">
        <f>VLOOKUP($A30,Weeks!$A$2:$E$53,5,FALSE)*VLOOKUP($B30,dayFactor!$A$1:$B$8,2,FALSE)</f>
        <v>193.92086329686637</v>
      </c>
      <c r="G30" s="5">
        <f t="shared" si="0"/>
        <v>1251.7342355664307</v>
      </c>
    </row>
    <row r="31" spans="1:7" x14ac:dyDescent="0.25">
      <c r="A31">
        <f t="shared" si="1"/>
        <v>5</v>
      </c>
      <c r="B31">
        <v>2</v>
      </c>
      <c r="C31" s="2">
        <v>42388</v>
      </c>
      <c r="D31" s="5">
        <f>VLOOKUP($A31,Weeks!$A$2:$E$53,3,FALSE)*VLOOKUP($B31,dayFactor!$A$1:$B$8,2,FALSE)</f>
        <v>1135.3097328435392</v>
      </c>
      <c r="E31" s="5">
        <f>VLOOKUP($A31,Weeks!$A$2:$E$53,4,FALSE)*VLOOKUP($B31,dayFactor!$A$1:$B$8,2,FALSE)</f>
        <v>118.11365261052269</v>
      </c>
      <c r="F31" s="5">
        <f>VLOOKUP($A31,Weeks!$A$2:$E$53,5,FALSE)*VLOOKUP($B31,dayFactor!$A$1:$B$8,2,FALSE)</f>
        <v>229.7805561506855</v>
      </c>
      <c r="G31" s="5">
        <f t="shared" si="0"/>
        <v>1483.2039416047473</v>
      </c>
    </row>
    <row r="32" spans="1:7" x14ac:dyDescent="0.25">
      <c r="A32">
        <f t="shared" si="1"/>
        <v>5</v>
      </c>
      <c r="B32">
        <v>3</v>
      </c>
      <c r="C32" s="2">
        <v>42389</v>
      </c>
      <c r="D32" s="5">
        <f>VLOOKUP($A32,Weeks!$A$2:$E$53,3,FALSE)*VLOOKUP($B32,dayFactor!$A$1:$B$8,2,FALSE)</f>
        <v>1194.5484933647435</v>
      </c>
      <c r="E32" s="5">
        <f>VLOOKUP($A32,Weeks!$A$2:$E$53,4,FALSE)*VLOOKUP($B32,dayFactor!$A$1:$B$8,2,FALSE)</f>
        <v>124.27664600242709</v>
      </c>
      <c r="F32" s="5">
        <f>VLOOKUP($A32,Weeks!$A$2:$E$53,5,FALSE)*VLOOKUP($B32,dayFactor!$A$1:$B$8,2,FALSE)</f>
        <v>241.77016122889327</v>
      </c>
      <c r="G32" s="5">
        <f t="shared" si="0"/>
        <v>1560.5953005960639</v>
      </c>
    </row>
    <row r="33" spans="1:7" x14ac:dyDescent="0.25">
      <c r="A33">
        <f t="shared" si="1"/>
        <v>5</v>
      </c>
      <c r="B33">
        <v>4</v>
      </c>
      <c r="C33" s="2">
        <v>42390</v>
      </c>
      <c r="D33" s="5">
        <f>VLOOKUP($A33,Weeks!$A$2:$E$53,3,FALSE)*VLOOKUP($B33,dayFactor!$A$1:$B$8,2,FALSE)</f>
        <v>1223.7656456934624</v>
      </c>
      <c r="E33" s="5">
        <f>VLOOKUP($A33,Weeks!$A$2:$E$53,4,FALSE)*VLOOKUP($B33,dayFactor!$A$1:$B$8,2,FALSE)</f>
        <v>127.31629631158076</v>
      </c>
      <c r="F33" s="5">
        <f>VLOOKUP($A33,Weeks!$A$2:$E$53,5,FALSE)*VLOOKUP($B33,dayFactor!$A$1:$B$8,2,FALSE)</f>
        <v>247.68355500771463</v>
      </c>
      <c r="G33" s="5">
        <f t="shared" si="0"/>
        <v>1598.7654970127578</v>
      </c>
    </row>
    <row r="34" spans="1:7" x14ac:dyDescent="0.25">
      <c r="A34">
        <f t="shared" si="1"/>
        <v>5</v>
      </c>
      <c r="B34">
        <v>5</v>
      </c>
      <c r="C34" s="2">
        <v>42391</v>
      </c>
      <c r="D34" s="5">
        <f>VLOOKUP($A34,Weeks!$A$2:$E$53,3,FALSE)*VLOOKUP($B34,dayFactor!$A$1:$B$8,2,FALSE)</f>
        <v>1061.5479765690143</v>
      </c>
      <c r="E34" s="5">
        <f>VLOOKUP($A34,Weeks!$A$2:$E$53,4,FALSE)*VLOOKUP($B34,dayFactor!$A$1:$B$8,2,FALSE)</f>
        <v>110.43973755059434</v>
      </c>
      <c r="F34" s="5">
        <f>VLOOKUP($A34,Weeks!$A$2:$E$53,5,FALSE)*VLOOKUP($B34,dayFactor!$A$1:$B$8,2,FALSE)</f>
        <v>214.8515751958931</v>
      </c>
      <c r="G34" s="5">
        <f t="shared" si="0"/>
        <v>1386.8392893155017</v>
      </c>
    </row>
    <row r="35" spans="1:7" x14ac:dyDescent="0.25">
      <c r="A35">
        <f t="shared" si="1"/>
        <v>5</v>
      </c>
      <c r="B35">
        <v>6</v>
      </c>
      <c r="C35" s="2">
        <v>42392</v>
      </c>
      <c r="D35" s="5">
        <f>VLOOKUP($A35,Weeks!$A$2:$E$53,3,FALSE)*VLOOKUP($B35,dayFactor!$A$1:$B$8,2,FALSE)</f>
        <v>625.8581039694019</v>
      </c>
      <c r="E35" s="5">
        <f>VLOOKUP($A35,Weeks!$A$2:$E$53,4,FALSE)*VLOOKUP($B35,dayFactor!$A$1:$B$8,2,FALSE)</f>
        <v>65.112087509875877</v>
      </c>
      <c r="F35" s="5">
        <f>VLOOKUP($A35,Weeks!$A$2:$E$53,5,FALSE)*VLOOKUP($B35,dayFactor!$A$1:$B$8,2,FALSE)</f>
        <v>126.67029889835504</v>
      </c>
      <c r="G35" s="5">
        <f t="shared" si="0"/>
        <v>817.64049037763289</v>
      </c>
    </row>
    <row r="36" spans="1:7" x14ac:dyDescent="0.25">
      <c r="A36">
        <f t="shared" si="1"/>
        <v>5</v>
      </c>
      <c r="B36">
        <v>7</v>
      </c>
      <c r="C36" s="2">
        <v>42393</v>
      </c>
      <c r="D36" s="5">
        <f>VLOOKUP($A36,Weeks!$A$2:$E$53,3,FALSE)*VLOOKUP($B36,dayFactor!$A$1:$B$8,2,FALSE)</f>
        <v>628.32281980732546</v>
      </c>
      <c r="E36" s="5">
        <f>VLOOKUP($A36,Weeks!$A$2:$E$53,4,FALSE)*VLOOKUP($B36,dayFactor!$A$1:$B$8,2,FALSE)</f>
        <v>65.368507922598866</v>
      </c>
      <c r="F36" s="5">
        <f>VLOOKUP($A36,Weeks!$A$2:$E$53,5,FALSE)*VLOOKUP($B36,dayFactor!$A$1:$B$8,2,FALSE)</f>
        <v>127.16914406774595</v>
      </c>
      <c r="G36" s="5">
        <f t="shared" si="0"/>
        <v>820.86047179767024</v>
      </c>
    </row>
    <row r="37" spans="1:7" x14ac:dyDescent="0.25">
      <c r="A37">
        <f t="shared" si="1"/>
        <v>6</v>
      </c>
      <c r="B37">
        <v>1</v>
      </c>
      <c r="C37" s="2">
        <v>42394</v>
      </c>
      <c r="D37" s="5">
        <f>VLOOKUP($A37,Weeks!$A$2:$E$53,3,FALSE)*VLOOKUP($B37,dayFactor!$A$1:$B$8,2,FALSE)</f>
        <v>984.8043935275083</v>
      </c>
      <c r="E37" s="5">
        <f>VLOOKUP($A37,Weeks!$A$2:$E$53,4,FALSE)*VLOOKUP($B37,dayFactor!$A$1:$B$8,2,FALSE)</f>
        <v>99.680764400092627</v>
      </c>
      <c r="F37" s="5">
        <f>VLOOKUP($A37,Weeks!$A$2:$E$53,5,FALSE)*VLOOKUP($B37,dayFactor!$A$1:$B$8,2,FALSE)</f>
        <v>193.92086329686637</v>
      </c>
      <c r="G37" s="5">
        <f t="shared" si="0"/>
        <v>1278.4060212244674</v>
      </c>
    </row>
    <row r="38" spans="1:7" x14ac:dyDescent="0.25">
      <c r="A38">
        <f t="shared" si="1"/>
        <v>6</v>
      </c>
      <c r="B38">
        <v>2</v>
      </c>
      <c r="C38" s="2">
        <v>42395</v>
      </c>
      <c r="D38" s="5">
        <f>VLOOKUP($A38,Weeks!$A$2:$E$53,3,FALSE)*VLOOKUP($B38,dayFactor!$A$1:$B$8,2,FALSE)</f>
        <v>1166.9136440361858</v>
      </c>
      <c r="E38" s="5">
        <f>VLOOKUP($A38,Weeks!$A$2:$E$53,4,FALSE)*VLOOKUP($B38,dayFactor!$A$1:$B$8,2,FALSE)</f>
        <v>118.11365261052269</v>
      </c>
      <c r="F38" s="5">
        <f>VLOOKUP($A38,Weeks!$A$2:$E$53,5,FALSE)*VLOOKUP($B38,dayFactor!$A$1:$B$8,2,FALSE)</f>
        <v>229.7805561506855</v>
      </c>
      <c r="G38" s="5">
        <f t="shared" si="0"/>
        <v>1514.8078527973939</v>
      </c>
    </row>
    <row r="39" spans="1:7" x14ac:dyDescent="0.25">
      <c r="A39">
        <f t="shared" si="1"/>
        <v>6</v>
      </c>
      <c r="B39">
        <v>3</v>
      </c>
      <c r="C39" s="2">
        <v>42396</v>
      </c>
      <c r="D39" s="5">
        <f>VLOOKUP($A39,Weeks!$A$2:$E$53,3,FALSE)*VLOOKUP($B39,dayFactor!$A$1:$B$8,2,FALSE)</f>
        <v>1227.8014492828199</v>
      </c>
      <c r="E39" s="5">
        <f>VLOOKUP($A39,Weeks!$A$2:$E$53,4,FALSE)*VLOOKUP($B39,dayFactor!$A$1:$B$8,2,FALSE)</f>
        <v>124.27664600242709</v>
      </c>
      <c r="F39" s="5">
        <f>VLOOKUP($A39,Weeks!$A$2:$E$53,5,FALSE)*VLOOKUP($B39,dayFactor!$A$1:$B$8,2,FALSE)</f>
        <v>241.77016122889327</v>
      </c>
      <c r="G39" s="5">
        <f t="shared" si="0"/>
        <v>1593.8482565141403</v>
      </c>
    </row>
    <row r="40" spans="1:7" x14ac:dyDescent="0.25">
      <c r="A40">
        <f t="shared" si="1"/>
        <v>6</v>
      </c>
      <c r="B40">
        <v>4</v>
      </c>
      <c r="C40" s="2">
        <v>42397</v>
      </c>
      <c r="D40" s="5">
        <f>VLOOKUP($A40,Weeks!$A$2:$E$53,3,FALSE)*VLOOKUP($B40,dayFactor!$A$1:$B$8,2,FALSE)</f>
        <v>1257.8319270510963</v>
      </c>
      <c r="E40" s="5">
        <f>VLOOKUP($A40,Weeks!$A$2:$E$53,4,FALSE)*VLOOKUP($B40,dayFactor!$A$1:$B$8,2,FALSE)</f>
        <v>127.31629631158076</v>
      </c>
      <c r="F40" s="5">
        <f>VLOOKUP($A40,Weeks!$A$2:$E$53,5,FALSE)*VLOOKUP($B40,dayFactor!$A$1:$B$8,2,FALSE)</f>
        <v>247.68355500771463</v>
      </c>
      <c r="G40" s="5">
        <f t="shared" si="0"/>
        <v>1632.8317783703917</v>
      </c>
    </row>
    <row r="41" spans="1:7" x14ac:dyDescent="0.25">
      <c r="A41">
        <f t="shared" si="1"/>
        <v>6</v>
      </c>
      <c r="B41">
        <v>5</v>
      </c>
      <c r="C41" s="2">
        <v>42398</v>
      </c>
      <c r="D41" s="5">
        <f>VLOOKUP($A41,Weeks!$A$2:$E$53,3,FALSE)*VLOOKUP($B41,dayFactor!$A$1:$B$8,2,FALSE)</f>
        <v>1091.0985626405286</v>
      </c>
      <c r="E41" s="5">
        <f>VLOOKUP($A41,Weeks!$A$2:$E$53,4,FALSE)*VLOOKUP($B41,dayFactor!$A$1:$B$8,2,FALSE)</f>
        <v>110.43973755059434</v>
      </c>
      <c r="F41" s="5">
        <f>VLOOKUP($A41,Weeks!$A$2:$E$53,5,FALSE)*VLOOKUP($B41,dayFactor!$A$1:$B$8,2,FALSE)</f>
        <v>214.8515751958931</v>
      </c>
      <c r="G41" s="5">
        <f t="shared" si="0"/>
        <v>1416.389875387016</v>
      </c>
    </row>
    <row r="42" spans="1:7" x14ac:dyDescent="0.25">
      <c r="A42">
        <f t="shared" si="1"/>
        <v>6</v>
      </c>
      <c r="B42">
        <v>6</v>
      </c>
      <c r="C42" s="2">
        <v>42399</v>
      </c>
      <c r="D42" s="5">
        <f>VLOOKUP($A42,Weeks!$A$2:$E$53,3,FALSE)*VLOOKUP($B42,dayFactor!$A$1:$B$8,2,FALSE)</f>
        <v>643.2802781698349</v>
      </c>
      <c r="E42" s="5">
        <f>VLOOKUP($A42,Weeks!$A$2:$E$53,4,FALSE)*VLOOKUP($B42,dayFactor!$A$1:$B$8,2,FALSE)</f>
        <v>65.112087509875877</v>
      </c>
      <c r="F42" s="5">
        <f>VLOOKUP($A42,Weeks!$A$2:$E$53,5,FALSE)*VLOOKUP($B42,dayFactor!$A$1:$B$8,2,FALSE)</f>
        <v>126.67029889835504</v>
      </c>
      <c r="G42" s="5">
        <f t="shared" si="0"/>
        <v>835.06266457806578</v>
      </c>
    </row>
    <row r="43" spans="1:7" x14ac:dyDescent="0.25">
      <c r="A43">
        <f t="shared" si="1"/>
        <v>6</v>
      </c>
      <c r="B43">
        <v>7</v>
      </c>
      <c r="C43" s="2">
        <v>42400</v>
      </c>
      <c r="D43" s="5">
        <f>VLOOKUP($A43,Weeks!$A$2:$E$53,3,FALSE)*VLOOKUP($B43,dayFactor!$A$1:$B$8,2,FALSE)</f>
        <v>645.81360494114824</v>
      </c>
      <c r="E43" s="5">
        <f>VLOOKUP($A43,Weeks!$A$2:$E$53,4,FALSE)*VLOOKUP($B43,dayFactor!$A$1:$B$8,2,FALSE)</f>
        <v>65.368507922598866</v>
      </c>
      <c r="F43" s="5">
        <f>VLOOKUP($A43,Weeks!$A$2:$E$53,5,FALSE)*VLOOKUP($B43,dayFactor!$A$1:$B$8,2,FALSE)</f>
        <v>127.16914406774595</v>
      </c>
      <c r="G43" s="5">
        <f t="shared" si="0"/>
        <v>838.35125693149303</v>
      </c>
    </row>
    <row r="44" spans="1:7" x14ac:dyDescent="0.25">
      <c r="A44">
        <f t="shared" si="1"/>
        <v>7</v>
      </c>
      <c r="B44">
        <v>1</v>
      </c>
      <c r="C44" s="2">
        <v>42401</v>
      </c>
      <c r="D44" s="5">
        <f>VLOOKUP($A44,Weeks!$A$2:$E$53,3,FALSE)*VLOOKUP($B44,dayFactor!$A$1:$B$8,2,FALSE)</f>
        <v>925.71612991585778</v>
      </c>
      <c r="E44" s="5">
        <f>VLOOKUP($A44,Weeks!$A$2:$E$53,4,FALSE)*VLOOKUP($B44,dayFactor!$A$1:$B$8,2,FALSE)</f>
        <v>99.680764400092627</v>
      </c>
      <c r="F44" s="5">
        <f>VLOOKUP($A44,Weeks!$A$2:$E$53,5,FALSE)*VLOOKUP($B44,dayFactor!$A$1:$B$8,2,FALSE)</f>
        <v>193.92086329686637</v>
      </c>
      <c r="G44" s="5">
        <f t="shared" si="0"/>
        <v>1219.3177576128169</v>
      </c>
    </row>
    <row r="45" spans="1:7" x14ac:dyDescent="0.25">
      <c r="A45">
        <f t="shared" si="1"/>
        <v>7</v>
      </c>
      <c r="B45">
        <v>2</v>
      </c>
      <c r="C45" s="2">
        <v>42402</v>
      </c>
      <c r="D45" s="5">
        <f>VLOOKUP($A45,Weeks!$A$2:$E$53,3,FALSE)*VLOOKUP($B45,dayFactor!$A$1:$B$8,2,FALSE)</f>
        <v>1096.8988253940147</v>
      </c>
      <c r="E45" s="5">
        <f>VLOOKUP($A45,Weeks!$A$2:$E$53,4,FALSE)*VLOOKUP($B45,dayFactor!$A$1:$B$8,2,FALSE)</f>
        <v>118.11365261052269</v>
      </c>
      <c r="F45" s="5">
        <f>VLOOKUP($A45,Weeks!$A$2:$E$53,5,FALSE)*VLOOKUP($B45,dayFactor!$A$1:$B$8,2,FALSE)</f>
        <v>229.7805561506855</v>
      </c>
      <c r="G45" s="5">
        <f t="shared" si="0"/>
        <v>1444.7930341552228</v>
      </c>
    </row>
    <row r="46" spans="1:7" x14ac:dyDescent="0.25">
      <c r="A46">
        <f t="shared" si="1"/>
        <v>7</v>
      </c>
      <c r="B46">
        <v>3</v>
      </c>
      <c r="C46" s="2">
        <v>42403</v>
      </c>
      <c r="D46" s="5">
        <f>VLOOKUP($A46,Weeks!$A$2:$E$53,3,FALSE)*VLOOKUP($B46,dayFactor!$A$1:$B$8,2,FALSE)</f>
        <v>1154.1333623258506</v>
      </c>
      <c r="E46" s="5">
        <f>VLOOKUP($A46,Weeks!$A$2:$E$53,4,FALSE)*VLOOKUP($B46,dayFactor!$A$1:$B$8,2,FALSE)</f>
        <v>124.27664600242709</v>
      </c>
      <c r="F46" s="5">
        <f>VLOOKUP($A46,Weeks!$A$2:$E$53,5,FALSE)*VLOOKUP($B46,dayFactor!$A$1:$B$8,2,FALSE)</f>
        <v>241.77016122889327</v>
      </c>
      <c r="G46" s="5">
        <f t="shared" si="0"/>
        <v>1520.180169557171</v>
      </c>
    </row>
    <row r="47" spans="1:7" x14ac:dyDescent="0.25">
      <c r="A47">
        <f t="shared" si="1"/>
        <v>7</v>
      </c>
      <c r="B47">
        <v>4</v>
      </c>
      <c r="C47" s="2">
        <v>42404</v>
      </c>
      <c r="D47" s="5">
        <f>VLOOKUP($A47,Weeks!$A$2:$E$53,3,FALSE)*VLOOKUP($B47,dayFactor!$A$1:$B$8,2,FALSE)</f>
        <v>1182.3620114280304</v>
      </c>
      <c r="E47" s="5">
        <f>VLOOKUP($A47,Weeks!$A$2:$E$53,4,FALSE)*VLOOKUP($B47,dayFactor!$A$1:$B$8,2,FALSE)</f>
        <v>127.31629631158076</v>
      </c>
      <c r="F47" s="5">
        <f>VLOOKUP($A47,Weeks!$A$2:$E$53,5,FALSE)*VLOOKUP($B47,dayFactor!$A$1:$B$8,2,FALSE)</f>
        <v>247.68355500771463</v>
      </c>
      <c r="G47" s="5">
        <f t="shared" si="0"/>
        <v>1557.3618627473259</v>
      </c>
    </row>
    <row r="48" spans="1:7" x14ac:dyDescent="0.25">
      <c r="A48">
        <f t="shared" si="1"/>
        <v>7</v>
      </c>
      <c r="B48">
        <v>5</v>
      </c>
      <c r="C48" s="2">
        <v>42405</v>
      </c>
      <c r="D48" s="5">
        <f>VLOOKUP($A48,Weeks!$A$2:$E$53,3,FALSE)*VLOOKUP($B48,dayFactor!$A$1:$B$8,2,FALSE)</f>
        <v>1025.6326488820969</v>
      </c>
      <c r="E48" s="5">
        <f>VLOOKUP($A48,Weeks!$A$2:$E$53,4,FALSE)*VLOOKUP($B48,dayFactor!$A$1:$B$8,2,FALSE)</f>
        <v>110.43973755059434</v>
      </c>
      <c r="F48" s="5">
        <f>VLOOKUP($A48,Weeks!$A$2:$E$53,5,FALSE)*VLOOKUP($B48,dayFactor!$A$1:$B$8,2,FALSE)</f>
        <v>214.8515751958931</v>
      </c>
      <c r="G48" s="5">
        <f t="shared" si="0"/>
        <v>1350.9239616285843</v>
      </c>
    </row>
    <row r="49" spans="1:7" x14ac:dyDescent="0.25">
      <c r="A49">
        <f t="shared" si="1"/>
        <v>7</v>
      </c>
      <c r="B49">
        <v>6</v>
      </c>
      <c r="C49" s="2">
        <v>42406</v>
      </c>
      <c r="D49" s="5">
        <f>VLOOKUP($A49,Weeks!$A$2:$E$53,3,FALSE)*VLOOKUP($B49,dayFactor!$A$1:$B$8,2,FALSE)</f>
        <v>604.68346147964485</v>
      </c>
      <c r="E49" s="5">
        <f>VLOOKUP($A49,Weeks!$A$2:$E$53,4,FALSE)*VLOOKUP($B49,dayFactor!$A$1:$B$8,2,FALSE)</f>
        <v>65.112087509875877</v>
      </c>
      <c r="F49" s="5">
        <f>VLOOKUP($A49,Weeks!$A$2:$E$53,5,FALSE)*VLOOKUP($B49,dayFactor!$A$1:$B$8,2,FALSE)</f>
        <v>126.67029889835504</v>
      </c>
      <c r="G49" s="5">
        <f t="shared" si="0"/>
        <v>796.46584788787573</v>
      </c>
    </row>
    <row r="50" spans="1:7" x14ac:dyDescent="0.25">
      <c r="A50">
        <f t="shared" si="1"/>
        <v>7</v>
      </c>
      <c r="B50">
        <v>7</v>
      </c>
      <c r="C50" s="2">
        <v>42407</v>
      </c>
      <c r="D50" s="5">
        <f>VLOOKUP($A50,Weeks!$A$2:$E$53,3,FALSE)*VLOOKUP($B50,dayFactor!$A$1:$B$8,2,FALSE)</f>
        <v>607.06478864467931</v>
      </c>
      <c r="E50" s="5">
        <f>VLOOKUP($A50,Weeks!$A$2:$E$53,4,FALSE)*VLOOKUP($B50,dayFactor!$A$1:$B$8,2,FALSE)</f>
        <v>65.368507922598866</v>
      </c>
      <c r="F50" s="5">
        <f>VLOOKUP($A50,Weeks!$A$2:$E$53,5,FALSE)*VLOOKUP($B50,dayFactor!$A$1:$B$8,2,FALSE)</f>
        <v>127.16914406774595</v>
      </c>
      <c r="G50" s="5">
        <f t="shared" si="0"/>
        <v>799.6024406350241</v>
      </c>
    </row>
    <row r="51" spans="1:7" x14ac:dyDescent="0.25">
      <c r="A51">
        <f t="shared" si="1"/>
        <v>8</v>
      </c>
      <c r="B51">
        <v>1</v>
      </c>
      <c r="C51" s="2">
        <v>42408</v>
      </c>
      <c r="D51" s="5">
        <f>VLOOKUP($A51,Weeks!$A$2:$E$53,3,FALSE)*VLOOKUP($B51,dayFactor!$A$1:$B$8,2,FALSE)</f>
        <v>976.59769024811237</v>
      </c>
      <c r="E51" s="5">
        <f>VLOOKUP($A51,Weeks!$A$2:$E$53,4,FALSE)*VLOOKUP($B51,dayFactor!$A$1:$B$8,2,FALSE)</f>
        <v>99.680764400092627</v>
      </c>
      <c r="F51" s="5">
        <f>VLOOKUP($A51,Weeks!$A$2:$E$53,5,FALSE)*VLOOKUP($B51,dayFactor!$A$1:$B$8,2,FALSE)</f>
        <v>193.92086329686637</v>
      </c>
      <c r="G51" s="5">
        <f t="shared" si="0"/>
        <v>1270.1993179450715</v>
      </c>
    </row>
    <row r="52" spans="1:7" x14ac:dyDescent="0.25">
      <c r="A52">
        <f t="shared" si="1"/>
        <v>8</v>
      </c>
      <c r="B52">
        <v>2</v>
      </c>
      <c r="C52" s="2">
        <v>42409</v>
      </c>
      <c r="D52" s="5">
        <f>VLOOKUP($A52,Weeks!$A$2:$E$53,3,FALSE)*VLOOKUP($B52,dayFactor!$A$1:$B$8,2,FALSE)</f>
        <v>1157.1893636692175</v>
      </c>
      <c r="E52" s="5">
        <f>VLOOKUP($A52,Weeks!$A$2:$E$53,4,FALSE)*VLOOKUP($B52,dayFactor!$A$1:$B$8,2,FALSE)</f>
        <v>118.11365261052269</v>
      </c>
      <c r="F52" s="5">
        <f>VLOOKUP($A52,Weeks!$A$2:$E$53,5,FALSE)*VLOOKUP($B52,dayFactor!$A$1:$B$8,2,FALSE)</f>
        <v>229.7805561506855</v>
      </c>
      <c r="G52" s="5">
        <f t="shared" si="0"/>
        <v>1505.0835724304256</v>
      </c>
    </row>
    <row r="53" spans="1:7" x14ac:dyDescent="0.25">
      <c r="A53">
        <f t="shared" si="1"/>
        <v>8</v>
      </c>
      <c r="B53">
        <v>3</v>
      </c>
      <c r="C53" s="2">
        <v>42410</v>
      </c>
      <c r="D53" s="5">
        <f>VLOOKUP($A53,Weeks!$A$2:$E$53,3,FALSE)*VLOOKUP($B53,dayFactor!$A$1:$B$8,2,FALSE)</f>
        <v>1217.5697705387963</v>
      </c>
      <c r="E53" s="5">
        <f>VLOOKUP($A53,Weeks!$A$2:$E$53,4,FALSE)*VLOOKUP($B53,dayFactor!$A$1:$B$8,2,FALSE)</f>
        <v>124.27664600242709</v>
      </c>
      <c r="F53" s="5">
        <f>VLOOKUP($A53,Weeks!$A$2:$E$53,5,FALSE)*VLOOKUP($B53,dayFactor!$A$1:$B$8,2,FALSE)</f>
        <v>241.77016122889327</v>
      </c>
      <c r="G53" s="5">
        <f t="shared" si="0"/>
        <v>1583.6165777701167</v>
      </c>
    </row>
    <row r="54" spans="1:7" x14ac:dyDescent="0.25">
      <c r="A54">
        <f t="shared" si="1"/>
        <v>8</v>
      </c>
      <c r="B54">
        <v>4</v>
      </c>
      <c r="C54" s="2">
        <v>42411</v>
      </c>
      <c r="D54" s="5">
        <f>VLOOKUP($A54,Weeks!$A$2:$E$53,3,FALSE)*VLOOKUP($B54,dayFactor!$A$1:$B$8,2,FALSE)</f>
        <v>1247.3499943256704</v>
      </c>
      <c r="E54" s="5">
        <f>VLOOKUP($A54,Weeks!$A$2:$E$53,4,FALSE)*VLOOKUP($B54,dayFactor!$A$1:$B$8,2,FALSE)</f>
        <v>127.31629631158076</v>
      </c>
      <c r="F54" s="5">
        <f>VLOOKUP($A54,Weeks!$A$2:$E$53,5,FALSE)*VLOOKUP($B54,dayFactor!$A$1:$B$8,2,FALSE)</f>
        <v>247.68355500771463</v>
      </c>
      <c r="G54" s="5">
        <f t="shared" si="0"/>
        <v>1622.3498456449659</v>
      </c>
    </row>
    <row r="55" spans="1:7" x14ac:dyDescent="0.25">
      <c r="A55">
        <f t="shared" si="1"/>
        <v>8</v>
      </c>
      <c r="B55">
        <v>5</v>
      </c>
      <c r="C55" s="2">
        <v>42412</v>
      </c>
      <c r="D55" s="5">
        <f>VLOOKUP($A55,Weeks!$A$2:$E$53,3,FALSE)*VLOOKUP($B55,dayFactor!$A$1:$B$8,2,FALSE)</f>
        <v>1082.0060746185243</v>
      </c>
      <c r="E55" s="5">
        <f>VLOOKUP($A55,Weeks!$A$2:$E$53,4,FALSE)*VLOOKUP($B55,dayFactor!$A$1:$B$8,2,FALSE)</f>
        <v>110.43973755059434</v>
      </c>
      <c r="F55" s="5">
        <f>VLOOKUP($A55,Weeks!$A$2:$E$53,5,FALSE)*VLOOKUP($B55,dayFactor!$A$1:$B$8,2,FALSE)</f>
        <v>214.8515751958931</v>
      </c>
      <c r="G55" s="5">
        <f t="shared" si="0"/>
        <v>1407.2973873650117</v>
      </c>
    </row>
    <row r="56" spans="1:7" x14ac:dyDescent="0.25">
      <c r="A56">
        <f t="shared" si="1"/>
        <v>8</v>
      </c>
      <c r="B56">
        <v>6</v>
      </c>
      <c r="C56" s="2">
        <v>42413</v>
      </c>
      <c r="D56" s="5">
        <f>VLOOKUP($A56,Weeks!$A$2:$E$53,3,FALSE)*VLOOKUP($B56,dayFactor!$A$1:$B$8,2,FALSE)</f>
        <v>637.9196091850863</v>
      </c>
      <c r="E56" s="5">
        <f>VLOOKUP($A56,Weeks!$A$2:$E$53,4,FALSE)*VLOOKUP($B56,dayFactor!$A$1:$B$8,2,FALSE)</f>
        <v>65.112087509875877</v>
      </c>
      <c r="F56" s="5">
        <f>VLOOKUP($A56,Weeks!$A$2:$E$53,5,FALSE)*VLOOKUP($B56,dayFactor!$A$1:$B$8,2,FALSE)</f>
        <v>126.67029889835504</v>
      </c>
      <c r="G56" s="5">
        <f t="shared" si="0"/>
        <v>829.70199559331718</v>
      </c>
    </row>
    <row r="57" spans="1:7" x14ac:dyDescent="0.25">
      <c r="A57">
        <f t="shared" si="1"/>
        <v>8</v>
      </c>
      <c r="B57">
        <v>7</v>
      </c>
      <c r="C57" s="2">
        <v>42414</v>
      </c>
      <c r="D57" s="5">
        <f>VLOOKUP($A57,Weeks!$A$2:$E$53,3,FALSE)*VLOOKUP($B57,dayFactor!$A$1:$B$8,2,FALSE)</f>
        <v>640.43182489997196</v>
      </c>
      <c r="E57" s="5">
        <f>VLOOKUP($A57,Weeks!$A$2:$E$53,4,FALSE)*VLOOKUP($B57,dayFactor!$A$1:$B$8,2,FALSE)</f>
        <v>65.368507922598866</v>
      </c>
      <c r="F57" s="5">
        <f>VLOOKUP($A57,Weeks!$A$2:$E$53,5,FALSE)*VLOOKUP($B57,dayFactor!$A$1:$B$8,2,FALSE)</f>
        <v>127.16914406774595</v>
      </c>
      <c r="G57" s="5">
        <f t="shared" si="0"/>
        <v>832.96947689031674</v>
      </c>
    </row>
    <row r="58" spans="1:7" x14ac:dyDescent="0.25">
      <c r="A58">
        <f t="shared" si="1"/>
        <v>9</v>
      </c>
      <c r="B58">
        <v>1</v>
      </c>
      <c r="C58" s="2">
        <v>42415</v>
      </c>
      <c r="D58" s="5">
        <f>VLOOKUP($A58,Weeks!$A$2:$E$53,3,FALSE)*VLOOKUP($B58,dayFactor!$A$1:$B$8,2,FALSE)</f>
        <v>914.63708048867329</v>
      </c>
      <c r="E58" s="5">
        <f>VLOOKUP($A58,Weeks!$A$2:$E$53,4,FALSE)*VLOOKUP($B58,dayFactor!$A$1:$B$8,2,FALSE)</f>
        <v>99.680764400092627</v>
      </c>
      <c r="F58" s="5">
        <f>VLOOKUP($A58,Weeks!$A$2:$E$53,5,FALSE)*VLOOKUP($B58,dayFactor!$A$1:$B$8,2,FALSE)</f>
        <v>193.92086329686637</v>
      </c>
      <c r="G58" s="5">
        <f t="shared" si="0"/>
        <v>1208.2387081856323</v>
      </c>
    </row>
    <row r="59" spans="1:7" x14ac:dyDescent="0.25">
      <c r="A59">
        <f t="shared" si="1"/>
        <v>9</v>
      </c>
      <c r="B59">
        <v>2</v>
      </c>
      <c r="C59" s="2">
        <v>42416</v>
      </c>
      <c r="D59" s="5">
        <f>VLOOKUP($A59,Weeks!$A$2:$E$53,3,FALSE)*VLOOKUP($B59,dayFactor!$A$1:$B$8,2,FALSE)</f>
        <v>1083.7710468986077</v>
      </c>
      <c r="E59" s="5">
        <f>VLOOKUP($A59,Weeks!$A$2:$E$53,4,FALSE)*VLOOKUP($B59,dayFactor!$A$1:$B$8,2,FALSE)</f>
        <v>118.11365261052269</v>
      </c>
      <c r="F59" s="5">
        <f>VLOOKUP($A59,Weeks!$A$2:$E$53,5,FALSE)*VLOOKUP($B59,dayFactor!$A$1:$B$8,2,FALSE)</f>
        <v>229.7805561506855</v>
      </c>
      <c r="G59" s="5">
        <f t="shared" si="0"/>
        <v>1431.6652556598158</v>
      </c>
    </row>
    <row r="60" spans="1:7" x14ac:dyDescent="0.25">
      <c r="A60">
        <f t="shared" si="1"/>
        <v>9</v>
      </c>
      <c r="B60">
        <v>3</v>
      </c>
      <c r="C60" s="2">
        <v>42417</v>
      </c>
      <c r="D60" s="5">
        <f>VLOOKUP($A60,Weeks!$A$2:$E$53,3,FALSE)*VLOOKUP($B60,dayFactor!$A$1:$B$8,2,FALSE)</f>
        <v>1140.3205960214191</v>
      </c>
      <c r="E60" s="5">
        <f>VLOOKUP($A60,Weeks!$A$2:$E$53,4,FALSE)*VLOOKUP($B60,dayFactor!$A$1:$B$8,2,FALSE)</f>
        <v>124.27664600242709</v>
      </c>
      <c r="F60" s="5">
        <f>VLOOKUP($A60,Weeks!$A$2:$E$53,5,FALSE)*VLOOKUP($B60,dayFactor!$A$1:$B$8,2,FALSE)</f>
        <v>241.77016122889327</v>
      </c>
      <c r="G60" s="5">
        <f t="shared" si="0"/>
        <v>1506.3674032527395</v>
      </c>
    </row>
    <row r="61" spans="1:7" x14ac:dyDescent="0.25">
      <c r="A61">
        <f t="shared" si="1"/>
        <v>9</v>
      </c>
      <c r="B61">
        <v>4</v>
      </c>
      <c r="C61" s="2">
        <v>42418</v>
      </c>
      <c r="D61" s="5">
        <f>VLOOKUP($A61,Weeks!$A$2:$E$53,3,FALSE)*VLOOKUP($B61,dayFactor!$A$1:$B$8,2,FALSE)</f>
        <v>1168.2114022487058</v>
      </c>
      <c r="E61" s="5">
        <f>VLOOKUP($A61,Weeks!$A$2:$E$53,4,FALSE)*VLOOKUP($B61,dayFactor!$A$1:$B$8,2,FALSE)</f>
        <v>127.31629631158076</v>
      </c>
      <c r="F61" s="5">
        <f>VLOOKUP($A61,Weeks!$A$2:$E$53,5,FALSE)*VLOOKUP($B61,dayFactor!$A$1:$B$8,2,FALSE)</f>
        <v>247.68355500771463</v>
      </c>
      <c r="G61" s="5">
        <f t="shared" si="0"/>
        <v>1543.2112535680012</v>
      </c>
    </row>
    <row r="62" spans="1:7" x14ac:dyDescent="0.25">
      <c r="A62">
        <f t="shared" si="1"/>
        <v>9</v>
      </c>
      <c r="B62">
        <v>5</v>
      </c>
      <c r="C62" s="2">
        <v>42419</v>
      </c>
      <c r="D62" s="5">
        <f>VLOOKUP($A62,Weeks!$A$2:$E$53,3,FALSE)*VLOOKUP($B62,dayFactor!$A$1:$B$8,2,FALSE)</f>
        <v>1013.357790052391</v>
      </c>
      <c r="E62" s="5">
        <f>VLOOKUP($A62,Weeks!$A$2:$E$53,4,FALSE)*VLOOKUP($B62,dayFactor!$A$1:$B$8,2,FALSE)</f>
        <v>110.43973755059434</v>
      </c>
      <c r="F62" s="5">
        <f>VLOOKUP($A62,Weeks!$A$2:$E$53,5,FALSE)*VLOOKUP($B62,dayFactor!$A$1:$B$8,2,FALSE)</f>
        <v>214.8515751958931</v>
      </c>
      <c r="G62" s="5">
        <f t="shared" si="0"/>
        <v>1338.6491027988784</v>
      </c>
    </row>
    <row r="63" spans="1:7" x14ac:dyDescent="0.25">
      <c r="A63">
        <f t="shared" si="1"/>
        <v>9</v>
      </c>
      <c r="B63">
        <v>6</v>
      </c>
      <c r="C63" s="2">
        <v>42420</v>
      </c>
      <c r="D63" s="5">
        <f>VLOOKUP($A63,Weeks!$A$2:$E$53,3,FALSE)*VLOOKUP($B63,dayFactor!$A$1:$B$8,2,FALSE)</f>
        <v>597.44655835023423</v>
      </c>
      <c r="E63" s="5">
        <f>VLOOKUP($A63,Weeks!$A$2:$E$53,4,FALSE)*VLOOKUP($B63,dayFactor!$A$1:$B$8,2,FALSE)</f>
        <v>65.112087509875877</v>
      </c>
      <c r="F63" s="5">
        <f>VLOOKUP($A63,Weeks!$A$2:$E$53,5,FALSE)*VLOOKUP($B63,dayFactor!$A$1:$B$8,2,FALSE)</f>
        <v>126.67029889835504</v>
      </c>
      <c r="G63" s="5">
        <f t="shared" si="0"/>
        <v>789.2289447584651</v>
      </c>
    </row>
    <row r="64" spans="1:7" x14ac:dyDescent="0.25">
      <c r="A64">
        <f t="shared" si="1"/>
        <v>9</v>
      </c>
      <c r="B64">
        <v>7</v>
      </c>
      <c r="C64" s="2">
        <v>42421</v>
      </c>
      <c r="D64" s="5">
        <f>VLOOKUP($A64,Weeks!$A$2:$E$53,3,FALSE)*VLOOKUP($B64,dayFactor!$A$1:$B$8,2,FALSE)</f>
        <v>599.79938558909146</v>
      </c>
      <c r="E64" s="5">
        <f>VLOOKUP($A64,Weeks!$A$2:$E$53,4,FALSE)*VLOOKUP($B64,dayFactor!$A$1:$B$8,2,FALSE)</f>
        <v>65.368507922598866</v>
      </c>
      <c r="F64" s="5">
        <f>VLOOKUP($A64,Weeks!$A$2:$E$53,5,FALSE)*VLOOKUP($B64,dayFactor!$A$1:$B$8,2,FALSE)</f>
        <v>127.16914406774595</v>
      </c>
      <c r="G64" s="5">
        <f t="shared" si="0"/>
        <v>792.33703757943624</v>
      </c>
    </row>
    <row r="65" spans="1:7" x14ac:dyDescent="0.25">
      <c r="A65">
        <f t="shared" si="1"/>
        <v>10</v>
      </c>
      <c r="B65">
        <v>1</v>
      </c>
      <c r="C65" s="2">
        <v>42422</v>
      </c>
      <c r="D65" s="5">
        <f>VLOOKUP($A65,Weeks!$A$2:$E$53,3,FALSE)*VLOOKUP($B65,dayFactor!$A$1:$B$8,2,FALSE)</f>
        <v>1060.7163988619204</v>
      </c>
      <c r="E65" s="5">
        <f>VLOOKUP($A65,Weeks!$A$2:$E$53,4,FALSE)*VLOOKUP($B65,dayFactor!$A$1:$B$8,2,FALSE)</f>
        <v>99.680764400092627</v>
      </c>
      <c r="F65" s="5">
        <f>VLOOKUP($A65,Weeks!$A$2:$E$53,5,FALSE)*VLOOKUP($B65,dayFactor!$A$1:$B$8,2,FALSE)</f>
        <v>193.92086329686637</v>
      </c>
      <c r="G65" s="5">
        <f t="shared" si="0"/>
        <v>1354.3180265588794</v>
      </c>
    </row>
    <row r="66" spans="1:7" x14ac:dyDescent="0.25">
      <c r="A66">
        <f t="shared" si="1"/>
        <v>10</v>
      </c>
      <c r="B66">
        <v>2</v>
      </c>
      <c r="C66" s="2">
        <v>42423</v>
      </c>
      <c r="D66" s="5">
        <f>VLOOKUP($A66,Weeks!$A$2:$E$53,3,FALSE)*VLOOKUP($B66,dayFactor!$A$1:$B$8,2,FALSE)</f>
        <v>1256.8632374306419</v>
      </c>
      <c r="E66" s="5">
        <f>VLOOKUP($A66,Weeks!$A$2:$E$53,4,FALSE)*VLOOKUP($B66,dayFactor!$A$1:$B$8,2,FALSE)</f>
        <v>118.11365261052269</v>
      </c>
      <c r="F66" s="5">
        <f>VLOOKUP($A66,Weeks!$A$2:$E$53,5,FALSE)*VLOOKUP($B66,dayFactor!$A$1:$B$8,2,FALSE)</f>
        <v>229.7805561506855</v>
      </c>
      <c r="G66" s="5">
        <f t="shared" si="0"/>
        <v>1604.75744619185</v>
      </c>
    </row>
    <row r="67" spans="1:7" x14ac:dyDescent="0.25">
      <c r="A67">
        <f t="shared" si="1"/>
        <v>10</v>
      </c>
      <c r="B67">
        <v>3</v>
      </c>
      <c r="C67" s="2">
        <v>42424</v>
      </c>
      <c r="D67" s="5">
        <f>VLOOKUP($A67,Weeks!$A$2:$E$53,3,FALSE)*VLOOKUP($B67,dayFactor!$A$1:$B$8,2,FALSE)</f>
        <v>1322.4444776650373</v>
      </c>
      <c r="E67" s="5">
        <f>VLOOKUP($A67,Weeks!$A$2:$E$53,4,FALSE)*VLOOKUP($B67,dayFactor!$A$1:$B$8,2,FALSE)</f>
        <v>124.27664600242709</v>
      </c>
      <c r="F67" s="5">
        <f>VLOOKUP($A67,Weeks!$A$2:$E$53,5,FALSE)*VLOOKUP($B67,dayFactor!$A$1:$B$8,2,FALSE)</f>
        <v>241.77016122889327</v>
      </c>
      <c r="G67" s="5">
        <f t="shared" ref="G67:G130" si="2">SUM(D67:F67)</f>
        <v>1688.4912848963577</v>
      </c>
    </row>
    <row r="68" spans="1:7" x14ac:dyDescent="0.25">
      <c r="A68">
        <f t="shared" si="1"/>
        <v>10</v>
      </c>
      <c r="B68">
        <v>4</v>
      </c>
      <c r="C68" s="2">
        <v>42425</v>
      </c>
      <c r="D68" s="5">
        <f>VLOOKUP($A68,Weeks!$A$2:$E$53,3,FALSE)*VLOOKUP($B68,dayFactor!$A$1:$B$8,2,FALSE)</f>
        <v>1354.789804761285</v>
      </c>
      <c r="E68" s="5">
        <f>VLOOKUP($A68,Weeks!$A$2:$E$53,4,FALSE)*VLOOKUP($B68,dayFactor!$A$1:$B$8,2,FALSE)</f>
        <v>127.31629631158076</v>
      </c>
      <c r="F68" s="5">
        <f>VLOOKUP($A68,Weeks!$A$2:$E$53,5,FALSE)*VLOOKUP($B68,dayFactor!$A$1:$B$8,2,FALSE)</f>
        <v>247.68355500771463</v>
      </c>
      <c r="G68" s="5">
        <f t="shared" si="2"/>
        <v>1729.7896560805805</v>
      </c>
    </row>
    <row r="69" spans="1:7" x14ac:dyDescent="0.25">
      <c r="A69">
        <f t="shared" si="1"/>
        <v>10</v>
      </c>
      <c r="B69">
        <v>5</v>
      </c>
      <c r="C69" s="2">
        <v>42426</v>
      </c>
      <c r="D69" s="5">
        <f>VLOOKUP($A69,Weeks!$A$2:$E$53,3,FALSE)*VLOOKUP($B69,dayFactor!$A$1:$B$8,2,FALSE)</f>
        <v>1175.2040768440695</v>
      </c>
      <c r="E69" s="5">
        <f>VLOOKUP($A69,Weeks!$A$2:$E$53,4,FALSE)*VLOOKUP($B69,dayFactor!$A$1:$B$8,2,FALSE)</f>
        <v>110.43973755059434</v>
      </c>
      <c r="F69" s="5">
        <f>VLOOKUP($A69,Weeks!$A$2:$E$53,5,FALSE)*VLOOKUP($B69,dayFactor!$A$1:$B$8,2,FALSE)</f>
        <v>214.8515751958931</v>
      </c>
      <c r="G69" s="5">
        <f t="shared" si="2"/>
        <v>1500.4953895905569</v>
      </c>
    </row>
    <row r="70" spans="1:7" x14ac:dyDescent="0.25">
      <c r="A70">
        <f t="shared" si="1"/>
        <v>10</v>
      </c>
      <c r="B70">
        <v>6</v>
      </c>
      <c r="C70" s="2">
        <v>42427</v>
      </c>
      <c r="D70" s="5">
        <f>VLOOKUP($A70,Weeks!$A$2:$E$53,3,FALSE)*VLOOKUP($B70,dayFactor!$A$1:$B$8,2,FALSE)</f>
        <v>692.86646627875973</v>
      </c>
      <c r="E70" s="5">
        <f>VLOOKUP($A70,Weeks!$A$2:$E$53,4,FALSE)*VLOOKUP($B70,dayFactor!$A$1:$B$8,2,FALSE)</f>
        <v>65.112087509875877</v>
      </c>
      <c r="F70" s="5">
        <f>VLOOKUP($A70,Weeks!$A$2:$E$53,5,FALSE)*VLOOKUP($B70,dayFactor!$A$1:$B$8,2,FALSE)</f>
        <v>126.67029889835504</v>
      </c>
      <c r="G70" s="5">
        <f t="shared" si="2"/>
        <v>884.64885268699072</v>
      </c>
    </row>
    <row r="71" spans="1:7" x14ac:dyDescent="0.25">
      <c r="A71">
        <f t="shared" si="1"/>
        <v>10</v>
      </c>
      <c r="B71">
        <v>7</v>
      </c>
      <c r="C71" s="2">
        <v>42428</v>
      </c>
      <c r="D71" s="5">
        <f>VLOOKUP($A71,Weeks!$A$2:$E$53,3,FALSE)*VLOOKUP($B71,dayFactor!$A$1:$B$8,2,FALSE)</f>
        <v>695.59507032202839</v>
      </c>
      <c r="E71" s="5">
        <f>VLOOKUP($A71,Weeks!$A$2:$E$53,4,FALSE)*VLOOKUP($B71,dayFactor!$A$1:$B$8,2,FALSE)</f>
        <v>65.368507922598866</v>
      </c>
      <c r="F71" s="5">
        <f>VLOOKUP($A71,Weeks!$A$2:$E$53,5,FALSE)*VLOOKUP($B71,dayFactor!$A$1:$B$8,2,FALSE)</f>
        <v>127.16914406774595</v>
      </c>
      <c r="G71" s="5">
        <f t="shared" si="2"/>
        <v>888.13272231237318</v>
      </c>
    </row>
    <row r="72" spans="1:7" x14ac:dyDescent="0.25">
      <c r="A72">
        <f t="shared" si="1"/>
        <v>11</v>
      </c>
      <c r="B72">
        <v>1</v>
      </c>
      <c r="C72" s="2">
        <v>42429</v>
      </c>
      <c r="D72" s="5">
        <f>VLOOKUP($A72,Weeks!$A$2:$E$53,3,FALSE)*VLOOKUP($B72,dayFactor!$A$1:$B$8,2,FALSE)</f>
        <v>956.49126721359244</v>
      </c>
      <c r="E72" s="5">
        <f>VLOOKUP($A72,Weeks!$A$2:$E$53,4,FALSE)*VLOOKUP($B72,dayFactor!$A$1:$B$8,2,FALSE)</f>
        <v>99.680764400092627</v>
      </c>
      <c r="F72" s="5">
        <f>VLOOKUP($A72,Weeks!$A$2:$E$53,5,FALSE)*VLOOKUP($B72,dayFactor!$A$1:$B$8,2,FALSE)</f>
        <v>193.92086329686637</v>
      </c>
      <c r="G72" s="5">
        <f t="shared" si="2"/>
        <v>1250.0928949105514</v>
      </c>
    </row>
    <row r="73" spans="1:7" x14ac:dyDescent="0.25">
      <c r="A73">
        <f t="shared" si="1"/>
        <v>11</v>
      </c>
      <c r="B73">
        <v>2</v>
      </c>
      <c r="C73" s="2">
        <v>42430</v>
      </c>
      <c r="D73" s="5">
        <f>VLOOKUP($A73,Weeks!$A$2:$E$53,3,FALSE)*VLOOKUP($B73,dayFactor!$A$1:$B$8,2,FALSE)</f>
        <v>1133.3648767701457</v>
      </c>
      <c r="E73" s="5">
        <f>VLOOKUP($A73,Weeks!$A$2:$E$53,4,FALSE)*VLOOKUP($B73,dayFactor!$A$1:$B$8,2,FALSE)</f>
        <v>118.11365261052269</v>
      </c>
      <c r="F73" s="5">
        <f>VLOOKUP($A73,Weeks!$A$2:$E$53,5,FALSE)*VLOOKUP($B73,dayFactor!$A$1:$B$8,2,FALSE)</f>
        <v>229.7805561506855</v>
      </c>
      <c r="G73" s="5">
        <f t="shared" si="2"/>
        <v>1481.2590855313538</v>
      </c>
    </row>
    <row r="74" spans="1:7" x14ac:dyDescent="0.25">
      <c r="A74">
        <f t="shared" ref="A74:A137" si="3">A67+1</f>
        <v>11</v>
      </c>
      <c r="B74">
        <v>3</v>
      </c>
      <c r="C74" s="2">
        <v>42431</v>
      </c>
      <c r="D74" s="5">
        <f>VLOOKUP($A74,Weeks!$A$2:$E$53,3,FALSE)*VLOOKUP($B74,dayFactor!$A$1:$B$8,2,FALSE)</f>
        <v>1192.5021576159388</v>
      </c>
      <c r="E74" s="5">
        <f>VLOOKUP($A74,Weeks!$A$2:$E$53,4,FALSE)*VLOOKUP($B74,dayFactor!$A$1:$B$8,2,FALSE)</f>
        <v>124.27664600242709</v>
      </c>
      <c r="F74" s="5">
        <f>VLOOKUP($A74,Weeks!$A$2:$E$53,5,FALSE)*VLOOKUP($B74,dayFactor!$A$1:$B$8,2,FALSE)</f>
        <v>241.77016122889327</v>
      </c>
      <c r="G74" s="5">
        <f t="shared" si="2"/>
        <v>1558.5489648472592</v>
      </c>
    </row>
    <row r="75" spans="1:7" x14ac:dyDescent="0.25">
      <c r="A75">
        <f t="shared" si="3"/>
        <v>11</v>
      </c>
      <c r="B75">
        <v>4</v>
      </c>
      <c r="C75" s="2">
        <v>42432</v>
      </c>
      <c r="D75" s="5">
        <f>VLOOKUP($A75,Weeks!$A$2:$E$53,3,FALSE)*VLOOKUP($B75,dayFactor!$A$1:$B$8,2,FALSE)</f>
        <v>1221.6692591483773</v>
      </c>
      <c r="E75" s="5">
        <f>VLOOKUP($A75,Weeks!$A$2:$E$53,4,FALSE)*VLOOKUP($B75,dayFactor!$A$1:$B$8,2,FALSE)</f>
        <v>127.31629631158076</v>
      </c>
      <c r="F75" s="5">
        <f>VLOOKUP($A75,Weeks!$A$2:$E$53,5,FALSE)*VLOOKUP($B75,dayFactor!$A$1:$B$8,2,FALSE)</f>
        <v>247.68355500771463</v>
      </c>
      <c r="G75" s="5">
        <f t="shared" si="2"/>
        <v>1596.6691104676727</v>
      </c>
    </row>
    <row r="76" spans="1:7" x14ac:dyDescent="0.25">
      <c r="A76">
        <f t="shared" si="3"/>
        <v>11</v>
      </c>
      <c r="B76">
        <v>5</v>
      </c>
      <c r="C76" s="2">
        <v>42433</v>
      </c>
      <c r="D76" s="5">
        <f>VLOOKUP($A76,Weeks!$A$2:$E$53,3,FALSE)*VLOOKUP($B76,dayFactor!$A$1:$B$8,2,FALSE)</f>
        <v>1059.7294789646135</v>
      </c>
      <c r="E76" s="5">
        <f>VLOOKUP($A76,Weeks!$A$2:$E$53,4,FALSE)*VLOOKUP($B76,dayFactor!$A$1:$B$8,2,FALSE)</f>
        <v>110.43973755059434</v>
      </c>
      <c r="F76" s="5">
        <f>VLOOKUP($A76,Weeks!$A$2:$E$53,5,FALSE)*VLOOKUP($B76,dayFactor!$A$1:$B$8,2,FALSE)</f>
        <v>214.8515751958931</v>
      </c>
      <c r="G76" s="5">
        <f t="shared" si="2"/>
        <v>1385.0207917111009</v>
      </c>
    </row>
    <row r="77" spans="1:7" x14ac:dyDescent="0.25">
      <c r="A77">
        <f t="shared" si="3"/>
        <v>11</v>
      </c>
      <c r="B77">
        <v>6</v>
      </c>
      <c r="C77" s="2">
        <v>42434</v>
      </c>
      <c r="D77" s="5">
        <f>VLOOKUP($A77,Weeks!$A$2:$E$53,3,FALSE)*VLOOKUP($B77,dayFactor!$A$1:$B$8,2,FALSE)</f>
        <v>624.78597017245215</v>
      </c>
      <c r="E77" s="5">
        <f>VLOOKUP($A77,Weeks!$A$2:$E$53,4,FALSE)*VLOOKUP($B77,dayFactor!$A$1:$B$8,2,FALSE)</f>
        <v>65.112087509875877</v>
      </c>
      <c r="F77" s="5">
        <f>VLOOKUP($A77,Weeks!$A$2:$E$53,5,FALSE)*VLOOKUP($B77,dayFactor!$A$1:$B$8,2,FALSE)</f>
        <v>126.67029889835504</v>
      </c>
      <c r="G77" s="5">
        <f t="shared" si="2"/>
        <v>816.56835658068303</v>
      </c>
    </row>
    <row r="78" spans="1:7" x14ac:dyDescent="0.25">
      <c r="A78">
        <f t="shared" si="3"/>
        <v>11</v>
      </c>
      <c r="B78">
        <v>7</v>
      </c>
      <c r="C78" s="2">
        <v>42435</v>
      </c>
      <c r="D78" s="5">
        <f>VLOOKUP($A78,Weeks!$A$2:$E$53,3,FALSE)*VLOOKUP($B78,dayFactor!$A$1:$B$8,2,FALSE)</f>
        <v>627.24646379909018</v>
      </c>
      <c r="E78" s="5">
        <f>VLOOKUP($A78,Weeks!$A$2:$E$53,4,FALSE)*VLOOKUP($B78,dayFactor!$A$1:$B$8,2,FALSE)</f>
        <v>65.368507922598866</v>
      </c>
      <c r="F78" s="5">
        <f>VLOOKUP($A78,Weeks!$A$2:$E$53,5,FALSE)*VLOOKUP($B78,dayFactor!$A$1:$B$8,2,FALSE)</f>
        <v>127.16914406774595</v>
      </c>
      <c r="G78" s="5">
        <f t="shared" si="2"/>
        <v>819.78411578943496</v>
      </c>
    </row>
    <row r="79" spans="1:7" x14ac:dyDescent="0.25">
      <c r="A79">
        <f t="shared" si="3"/>
        <v>12</v>
      </c>
      <c r="B79">
        <v>1</v>
      </c>
      <c r="C79" s="2">
        <v>42436</v>
      </c>
      <c r="D79" s="5">
        <f>VLOOKUP($A79,Weeks!$A$2:$E$53,3,FALSE)*VLOOKUP($B79,dayFactor!$A$1:$B$8,2,FALSE)</f>
        <v>1062.7680746817693</v>
      </c>
      <c r="E79" s="5">
        <f>VLOOKUP($A79,Weeks!$A$2:$E$53,4,FALSE)*VLOOKUP($B79,dayFactor!$A$1:$B$8,2,FALSE)</f>
        <v>99.680764400092627</v>
      </c>
      <c r="F79" s="5">
        <f>VLOOKUP($A79,Weeks!$A$2:$E$53,5,FALSE)*VLOOKUP($B79,dayFactor!$A$1:$B$8,2,FALSE)</f>
        <v>193.92086329686637</v>
      </c>
      <c r="G79" s="5">
        <f t="shared" si="2"/>
        <v>1356.3697023787283</v>
      </c>
    </row>
    <row r="80" spans="1:7" x14ac:dyDescent="0.25">
      <c r="A80">
        <f t="shared" si="3"/>
        <v>12</v>
      </c>
      <c r="B80">
        <v>2</v>
      </c>
      <c r="C80" s="2">
        <v>42437</v>
      </c>
      <c r="D80" s="5">
        <f>VLOOKUP($A80,Weeks!$A$2:$E$53,3,FALSE)*VLOOKUP($B80,dayFactor!$A$1:$B$8,2,FALSE)</f>
        <v>1259.2943075223841</v>
      </c>
      <c r="E80" s="5">
        <f>VLOOKUP($A80,Weeks!$A$2:$E$53,4,FALSE)*VLOOKUP($B80,dayFactor!$A$1:$B$8,2,FALSE)</f>
        <v>118.11365261052269</v>
      </c>
      <c r="F80" s="5">
        <f>VLOOKUP($A80,Weeks!$A$2:$E$53,5,FALSE)*VLOOKUP($B80,dayFactor!$A$1:$B$8,2,FALSE)</f>
        <v>229.7805561506855</v>
      </c>
      <c r="G80" s="5">
        <f t="shared" si="2"/>
        <v>1607.1885162835922</v>
      </c>
    </row>
    <row r="81" spans="1:7" x14ac:dyDescent="0.25">
      <c r="A81">
        <f t="shared" si="3"/>
        <v>12</v>
      </c>
      <c r="B81">
        <v>3</v>
      </c>
      <c r="C81" s="2">
        <v>42438</v>
      </c>
      <c r="D81" s="5">
        <f>VLOOKUP($A81,Weeks!$A$2:$E$53,3,FALSE)*VLOOKUP($B81,dayFactor!$A$1:$B$8,2,FALSE)</f>
        <v>1325.0023973510431</v>
      </c>
      <c r="E81" s="5">
        <f>VLOOKUP($A81,Weeks!$A$2:$E$53,4,FALSE)*VLOOKUP($B81,dayFactor!$A$1:$B$8,2,FALSE)</f>
        <v>124.27664600242709</v>
      </c>
      <c r="F81" s="5">
        <f>VLOOKUP($A81,Weeks!$A$2:$E$53,5,FALSE)*VLOOKUP($B81,dayFactor!$A$1:$B$8,2,FALSE)</f>
        <v>241.77016122889327</v>
      </c>
      <c r="G81" s="5">
        <f t="shared" si="2"/>
        <v>1691.0492045823635</v>
      </c>
    </row>
    <row r="82" spans="1:7" x14ac:dyDescent="0.25">
      <c r="A82">
        <f t="shared" si="3"/>
        <v>12</v>
      </c>
      <c r="B82">
        <v>4</v>
      </c>
      <c r="C82" s="2">
        <v>42439</v>
      </c>
      <c r="D82" s="5">
        <f>VLOOKUP($A82,Weeks!$A$2:$E$53,3,FALSE)*VLOOKUP($B82,dayFactor!$A$1:$B$8,2,FALSE)</f>
        <v>1357.4102879426414</v>
      </c>
      <c r="E82" s="5">
        <f>VLOOKUP($A82,Weeks!$A$2:$E$53,4,FALSE)*VLOOKUP($B82,dayFactor!$A$1:$B$8,2,FALSE)</f>
        <v>127.31629631158076</v>
      </c>
      <c r="F82" s="5">
        <f>VLOOKUP($A82,Weeks!$A$2:$E$53,5,FALSE)*VLOOKUP($B82,dayFactor!$A$1:$B$8,2,FALSE)</f>
        <v>247.68355500771463</v>
      </c>
      <c r="G82" s="5">
        <f t="shared" si="2"/>
        <v>1732.4101392619368</v>
      </c>
    </row>
    <row r="83" spans="1:7" x14ac:dyDescent="0.25">
      <c r="A83">
        <f t="shared" si="3"/>
        <v>12</v>
      </c>
      <c r="B83">
        <v>5</v>
      </c>
      <c r="C83" s="2">
        <v>42440</v>
      </c>
      <c r="D83" s="5">
        <f>VLOOKUP($A83,Weeks!$A$2:$E$53,3,FALSE)*VLOOKUP($B83,dayFactor!$A$1:$B$8,2,FALSE)</f>
        <v>1177.4771988495706</v>
      </c>
      <c r="E83" s="5">
        <f>VLOOKUP($A83,Weeks!$A$2:$E$53,4,FALSE)*VLOOKUP($B83,dayFactor!$A$1:$B$8,2,FALSE)</f>
        <v>110.43973755059434</v>
      </c>
      <c r="F83" s="5">
        <f>VLOOKUP($A83,Weeks!$A$2:$E$53,5,FALSE)*VLOOKUP($B83,dayFactor!$A$1:$B$8,2,FALSE)</f>
        <v>214.8515751958931</v>
      </c>
      <c r="G83" s="5">
        <f t="shared" si="2"/>
        <v>1502.768511596058</v>
      </c>
    </row>
    <row r="84" spans="1:7" x14ac:dyDescent="0.25">
      <c r="A84">
        <f t="shared" si="3"/>
        <v>12</v>
      </c>
      <c r="B84">
        <v>6</v>
      </c>
      <c r="C84" s="2">
        <v>42441</v>
      </c>
      <c r="D84" s="5">
        <f>VLOOKUP($A84,Weeks!$A$2:$E$53,3,FALSE)*VLOOKUP($B84,dayFactor!$A$1:$B$8,2,FALSE)</f>
        <v>694.20663352494694</v>
      </c>
      <c r="E84" s="5">
        <f>VLOOKUP($A84,Weeks!$A$2:$E$53,4,FALSE)*VLOOKUP($B84,dayFactor!$A$1:$B$8,2,FALSE)</f>
        <v>65.112087509875877</v>
      </c>
      <c r="F84" s="5">
        <f>VLOOKUP($A84,Weeks!$A$2:$E$53,5,FALSE)*VLOOKUP($B84,dayFactor!$A$1:$B$8,2,FALSE)</f>
        <v>126.67029889835504</v>
      </c>
      <c r="G84" s="5">
        <f t="shared" si="2"/>
        <v>885.98901993317781</v>
      </c>
    </row>
    <row r="85" spans="1:7" x14ac:dyDescent="0.25">
      <c r="A85">
        <f t="shared" si="3"/>
        <v>12</v>
      </c>
      <c r="B85">
        <v>7</v>
      </c>
      <c r="C85" s="2">
        <v>42442</v>
      </c>
      <c r="D85" s="5">
        <f>VLOOKUP($A85,Weeks!$A$2:$E$53,3,FALSE)*VLOOKUP($B85,dayFactor!$A$1:$B$8,2,FALSE)</f>
        <v>696.94051533232243</v>
      </c>
      <c r="E85" s="5">
        <f>VLOOKUP($A85,Weeks!$A$2:$E$53,4,FALSE)*VLOOKUP($B85,dayFactor!$A$1:$B$8,2,FALSE)</f>
        <v>65.368507922598866</v>
      </c>
      <c r="F85" s="5">
        <f>VLOOKUP($A85,Weeks!$A$2:$E$53,5,FALSE)*VLOOKUP($B85,dayFactor!$A$1:$B$8,2,FALSE)</f>
        <v>127.16914406774595</v>
      </c>
      <c r="G85" s="5">
        <f t="shared" si="2"/>
        <v>889.47816732266722</v>
      </c>
    </row>
    <row r="86" spans="1:7" x14ac:dyDescent="0.25">
      <c r="A86">
        <f t="shared" si="3"/>
        <v>13</v>
      </c>
      <c r="B86">
        <v>1</v>
      </c>
      <c r="C86" s="2">
        <v>42443</v>
      </c>
      <c r="D86" s="5">
        <f>VLOOKUP($A86,Weeks!$A$2:$E$53,3,FALSE)*VLOOKUP($B86,dayFactor!$A$1:$B$8,2,FALSE)</f>
        <v>1041.2944289761026</v>
      </c>
      <c r="E86" s="5">
        <f>VLOOKUP($A86,Weeks!$A$2:$E$53,4,FALSE)*VLOOKUP($B86,dayFactor!$A$1:$B$8,2,FALSE)</f>
        <v>99.680764400092627</v>
      </c>
      <c r="F86" s="5">
        <f>VLOOKUP($A86,Weeks!$A$2:$E$53,5,FALSE)*VLOOKUP($B86,dayFactor!$A$1:$B$8,2,FALSE)</f>
        <v>193.92086329686637</v>
      </c>
      <c r="G86" s="5">
        <f t="shared" si="2"/>
        <v>1334.8960566730616</v>
      </c>
    </row>
    <row r="87" spans="1:7" x14ac:dyDescent="0.25">
      <c r="A87">
        <f t="shared" si="3"/>
        <v>13</v>
      </c>
      <c r="B87">
        <v>2</v>
      </c>
      <c r="C87" s="2">
        <v>42444</v>
      </c>
      <c r="D87" s="5">
        <f>VLOOKUP($A87,Weeks!$A$2:$E$53,3,FALSE)*VLOOKUP($B87,dayFactor!$A$1:$B$8,2,FALSE)</f>
        <v>1233.8497722158488</v>
      </c>
      <c r="E87" s="5">
        <f>VLOOKUP($A87,Weeks!$A$2:$E$53,4,FALSE)*VLOOKUP($B87,dayFactor!$A$1:$B$8,2,FALSE)</f>
        <v>118.11365261052269</v>
      </c>
      <c r="F87" s="5">
        <f>VLOOKUP($A87,Weeks!$A$2:$E$53,5,FALSE)*VLOOKUP($B87,dayFactor!$A$1:$B$8,2,FALSE)</f>
        <v>229.7805561506855</v>
      </c>
      <c r="G87" s="5">
        <f t="shared" si="2"/>
        <v>1581.7439809770569</v>
      </c>
    </row>
    <row r="88" spans="1:7" x14ac:dyDescent="0.25">
      <c r="A88">
        <f t="shared" si="3"/>
        <v>13</v>
      </c>
      <c r="B88">
        <v>3</v>
      </c>
      <c r="C88" s="2">
        <v>42445</v>
      </c>
      <c r="D88" s="5">
        <f>VLOOKUP($A88,Weeks!$A$2:$E$53,3,FALSE)*VLOOKUP($B88,dayFactor!$A$1:$B$8,2,FALSE)</f>
        <v>1298.2302043225734</v>
      </c>
      <c r="E88" s="5">
        <f>VLOOKUP($A88,Weeks!$A$2:$E$53,4,FALSE)*VLOOKUP($B88,dayFactor!$A$1:$B$8,2,FALSE)</f>
        <v>124.27664600242709</v>
      </c>
      <c r="F88" s="5">
        <f>VLOOKUP($A88,Weeks!$A$2:$E$53,5,FALSE)*VLOOKUP($B88,dayFactor!$A$1:$B$8,2,FALSE)</f>
        <v>241.77016122889327</v>
      </c>
      <c r="G88" s="5">
        <f t="shared" si="2"/>
        <v>1664.2770115538938</v>
      </c>
    </row>
    <row r="89" spans="1:7" x14ac:dyDescent="0.25">
      <c r="A89">
        <f t="shared" si="3"/>
        <v>13</v>
      </c>
      <c r="B89">
        <v>4</v>
      </c>
      <c r="C89" s="2">
        <v>42446</v>
      </c>
      <c r="D89" s="5">
        <f>VLOOKUP($A89,Weeks!$A$2:$E$53,3,FALSE)*VLOOKUP($B89,dayFactor!$A$1:$B$8,2,FALSE)</f>
        <v>1329.9832807762514</v>
      </c>
      <c r="E89" s="5">
        <f>VLOOKUP($A89,Weeks!$A$2:$E$53,4,FALSE)*VLOOKUP($B89,dayFactor!$A$1:$B$8,2,FALSE)</f>
        <v>127.31629631158076</v>
      </c>
      <c r="F89" s="5">
        <f>VLOOKUP($A89,Weeks!$A$2:$E$53,5,FALSE)*VLOOKUP($B89,dayFactor!$A$1:$B$8,2,FALSE)</f>
        <v>247.68355500771463</v>
      </c>
      <c r="G89" s="5">
        <f t="shared" si="2"/>
        <v>1704.9831320955468</v>
      </c>
    </row>
    <row r="90" spans="1:7" x14ac:dyDescent="0.25">
      <c r="A90">
        <f t="shared" si="3"/>
        <v>13</v>
      </c>
      <c r="B90">
        <v>5</v>
      </c>
      <c r="C90" s="2">
        <v>42447</v>
      </c>
      <c r="D90" s="5">
        <f>VLOOKUP($A90,Weeks!$A$2:$E$53,3,FALSE)*VLOOKUP($B90,dayFactor!$A$1:$B$8,2,FALSE)</f>
        <v>1153.6858103077498</v>
      </c>
      <c r="E90" s="5">
        <f>VLOOKUP($A90,Weeks!$A$2:$E$53,4,FALSE)*VLOOKUP($B90,dayFactor!$A$1:$B$8,2,FALSE)</f>
        <v>110.43973755059434</v>
      </c>
      <c r="F90" s="5">
        <f>VLOOKUP($A90,Weeks!$A$2:$E$53,5,FALSE)*VLOOKUP($B90,dayFactor!$A$1:$B$8,2,FALSE)</f>
        <v>214.8515751958931</v>
      </c>
      <c r="G90" s="5">
        <f t="shared" si="2"/>
        <v>1478.9771230542372</v>
      </c>
    </row>
    <row r="91" spans="1:7" x14ac:dyDescent="0.25">
      <c r="A91">
        <f t="shared" si="3"/>
        <v>13</v>
      </c>
      <c r="B91">
        <v>6</v>
      </c>
      <c r="C91" s="2">
        <v>42448</v>
      </c>
      <c r="D91" s="5">
        <f>VLOOKUP($A91,Weeks!$A$2:$E$53,3,FALSE)*VLOOKUP($B91,dayFactor!$A$1:$B$8,2,FALSE)</f>
        <v>680.17991626652508</v>
      </c>
      <c r="E91" s="5">
        <f>VLOOKUP($A91,Weeks!$A$2:$E$53,4,FALSE)*VLOOKUP($B91,dayFactor!$A$1:$B$8,2,FALSE)</f>
        <v>65.112087509875877</v>
      </c>
      <c r="F91" s="5">
        <f>VLOOKUP($A91,Weeks!$A$2:$E$53,5,FALSE)*VLOOKUP($B91,dayFactor!$A$1:$B$8,2,FALSE)</f>
        <v>126.67029889835504</v>
      </c>
      <c r="G91" s="5">
        <f t="shared" si="2"/>
        <v>871.96230267475607</v>
      </c>
    </row>
    <row r="92" spans="1:7" x14ac:dyDescent="0.25">
      <c r="A92">
        <f t="shared" si="3"/>
        <v>13</v>
      </c>
      <c r="B92">
        <v>7</v>
      </c>
      <c r="C92" s="2">
        <v>42449</v>
      </c>
      <c r="D92" s="5">
        <f>VLOOKUP($A92,Weeks!$A$2:$E$53,3,FALSE)*VLOOKUP($B92,dayFactor!$A$1:$B$8,2,FALSE)</f>
        <v>682.85855891991093</v>
      </c>
      <c r="E92" s="5">
        <f>VLOOKUP($A92,Weeks!$A$2:$E$53,4,FALSE)*VLOOKUP($B92,dayFactor!$A$1:$B$8,2,FALSE)</f>
        <v>65.368507922598866</v>
      </c>
      <c r="F92" s="5">
        <f>VLOOKUP($A92,Weeks!$A$2:$E$53,5,FALSE)*VLOOKUP($B92,dayFactor!$A$1:$B$8,2,FALSE)</f>
        <v>127.16914406774595</v>
      </c>
      <c r="G92" s="5">
        <f t="shared" si="2"/>
        <v>875.39621091025572</v>
      </c>
    </row>
    <row r="93" spans="1:7" x14ac:dyDescent="0.25">
      <c r="A93">
        <f t="shared" si="3"/>
        <v>14</v>
      </c>
      <c r="B93">
        <v>1</v>
      </c>
      <c r="C93" s="2">
        <v>42450</v>
      </c>
      <c r="D93" s="5">
        <f>VLOOKUP($A93,Weeks!$A$2:$E$53,3,FALSE)*VLOOKUP($B93,dayFactor!$A$1:$B$8,2,FALSE)</f>
        <v>935.756330589595</v>
      </c>
      <c r="E93" s="5">
        <f>VLOOKUP($A93,Weeks!$A$2:$E$53,4,FALSE)*VLOOKUP($B93,dayFactor!$A$1:$B$8,2,FALSE)</f>
        <v>99.680764400092627</v>
      </c>
      <c r="F93" s="5">
        <f>VLOOKUP($A93,Weeks!$A$2:$E$53,5,FALSE)*VLOOKUP($B93,dayFactor!$A$1:$B$8,2,FALSE)</f>
        <v>193.92086329686637</v>
      </c>
      <c r="G93" s="5">
        <f t="shared" si="2"/>
        <v>1229.3579582865541</v>
      </c>
    </row>
    <row r="94" spans="1:7" x14ac:dyDescent="0.25">
      <c r="A94">
        <f t="shared" si="3"/>
        <v>14</v>
      </c>
      <c r="B94">
        <v>2</v>
      </c>
      <c r="C94" s="2">
        <v>42451</v>
      </c>
      <c r="D94" s="5">
        <f>VLOOKUP($A94,Weeks!$A$2:$E$53,3,FALSE)*VLOOKUP($B94,dayFactor!$A$1:$B$8,2,FALSE)</f>
        <v>1108.7956520451216</v>
      </c>
      <c r="E94" s="5">
        <f>VLOOKUP($A94,Weeks!$A$2:$E$53,4,FALSE)*VLOOKUP($B94,dayFactor!$A$1:$B$8,2,FALSE)</f>
        <v>118.11365261052269</v>
      </c>
      <c r="F94" s="5">
        <f>VLOOKUP($A94,Weeks!$A$2:$E$53,5,FALSE)*VLOOKUP($B94,dayFactor!$A$1:$B$8,2,FALSE)</f>
        <v>229.7805561506855</v>
      </c>
      <c r="G94" s="5">
        <f t="shared" si="2"/>
        <v>1456.6898608063298</v>
      </c>
    </row>
    <row r="95" spans="1:7" x14ac:dyDescent="0.25">
      <c r="A95">
        <f t="shared" si="3"/>
        <v>14</v>
      </c>
      <c r="B95">
        <v>3</v>
      </c>
      <c r="C95" s="2">
        <v>42452</v>
      </c>
      <c r="D95" s="5">
        <f>VLOOKUP($A95,Weeks!$A$2:$E$53,3,FALSE)*VLOOKUP($B95,dayFactor!$A$1:$B$8,2,FALSE)</f>
        <v>1166.6509475634114</v>
      </c>
      <c r="E95" s="5">
        <f>VLOOKUP($A95,Weeks!$A$2:$E$53,4,FALSE)*VLOOKUP($B95,dayFactor!$A$1:$B$8,2,FALSE)</f>
        <v>124.27664600242709</v>
      </c>
      <c r="F95" s="5">
        <f>VLOOKUP($A95,Weeks!$A$2:$E$53,5,FALSE)*VLOOKUP($B95,dayFactor!$A$1:$B$8,2,FALSE)</f>
        <v>241.77016122889327</v>
      </c>
      <c r="G95" s="5">
        <f t="shared" si="2"/>
        <v>1532.6977547947317</v>
      </c>
    </row>
    <row r="96" spans="1:7" x14ac:dyDescent="0.25">
      <c r="A96">
        <f t="shared" si="3"/>
        <v>14</v>
      </c>
      <c r="B96">
        <v>4</v>
      </c>
      <c r="C96" s="2">
        <v>42453</v>
      </c>
      <c r="D96" s="5">
        <f>VLOOKUP($A96,Weeks!$A$2:$E$53,3,FALSE)*VLOOKUP($B96,dayFactor!$A$1:$B$8,2,FALSE)</f>
        <v>1195.1857610420943</v>
      </c>
      <c r="E96" s="5">
        <f>VLOOKUP($A96,Weeks!$A$2:$E$53,4,FALSE)*VLOOKUP($B96,dayFactor!$A$1:$B$8,2,FALSE)</f>
        <v>127.31629631158076</v>
      </c>
      <c r="F96" s="5">
        <f>VLOOKUP($A96,Weeks!$A$2:$E$53,5,FALSE)*VLOOKUP($B96,dayFactor!$A$1:$B$8,2,FALSE)</f>
        <v>247.68355500771463</v>
      </c>
      <c r="G96" s="5">
        <f t="shared" si="2"/>
        <v>1570.1856123613898</v>
      </c>
    </row>
    <row r="97" spans="1:7" x14ac:dyDescent="0.25">
      <c r="A97">
        <f t="shared" si="3"/>
        <v>14</v>
      </c>
      <c r="B97">
        <v>5</v>
      </c>
      <c r="C97" s="2">
        <v>42454</v>
      </c>
      <c r="D97" s="5">
        <f>VLOOKUP($A97,Weeks!$A$2:$E$53,3,FALSE)*VLOOKUP($B97,dayFactor!$A$1:$B$8,2,FALSE)</f>
        <v>1036.7565315492909</v>
      </c>
      <c r="E97" s="5">
        <f>VLOOKUP($A97,Weeks!$A$2:$E$53,4,FALSE)*VLOOKUP($B97,dayFactor!$A$1:$B$8,2,FALSE)</f>
        <v>110.43973755059434</v>
      </c>
      <c r="F97" s="5">
        <f>VLOOKUP($A97,Weeks!$A$2:$E$53,5,FALSE)*VLOOKUP($B97,dayFactor!$A$1:$B$8,2,FALSE)</f>
        <v>214.8515751958931</v>
      </c>
      <c r="G97" s="5">
        <f t="shared" si="2"/>
        <v>1362.0478442957783</v>
      </c>
    </row>
    <row r="98" spans="1:7" x14ac:dyDescent="0.25">
      <c r="A98">
        <f t="shared" si="3"/>
        <v>14</v>
      </c>
      <c r="B98">
        <v>6</v>
      </c>
      <c r="C98" s="2">
        <v>42455</v>
      </c>
      <c r="D98" s="5">
        <f>VLOOKUP($A98,Weeks!$A$2:$E$53,3,FALSE)*VLOOKUP($B98,dayFactor!$A$1:$B$8,2,FALSE)</f>
        <v>611.24178222306489</v>
      </c>
      <c r="E98" s="5">
        <f>VLOOKUP($A98,Weeks!$A$2:$E$53,4,FALSE)*VLOOKUP($B98,dayFactor!$A$1:$B$8,2,FALSE)</f>
        <v>65.112087509875877</v>
      </c>
      <c r="F98" s="5">
        <f>VLOOKUP($A98,Weeks!$A$2:$E$53,5,FALSE)*VLOOKUP($B98,dayFactor!$A$1:$B$8,2,FALSE)</f>
        <v>126.67029889835504</v>
      </c>
      <c r="G98" s="5">
        <f t="shared" si="2"/>
        <v>803.02416863129588</v>
      </c>
    </row>
    <row r="99" spans="1:7" x14ac:dyDescent="0.25">
      <c r="A99">
        <f t="shared" si="3"/>
        <v>14</v>
      </c>
      <c r="B99">
        <v>7</v>
      </c>
      <c r="C99" s="2">
        <v>42456</v>
      </c>
      <c r="D99" s="5">
        <f>VLOOKUP($A99,Weeks!$A$2:$E$53,3,FALSE)*VLOOKUP($B99,dayFactor!$A$1:$B$8,2,FALSE)</f>
        <v>613.64893696291858</v>
      </c>
      <c r="E99" s="5">
        <f>VLOOKUP($A99,Weeks!$A$2:$E$53,4,FALSE)*VLOOKUP($B99,dayFactor!$A$1:$B$8,2,FALSE)</f>
        <v>65.368507922598866</v>
      </c>
      <c r="F99" s="5">
        <f>VLOOKUP($A99,Weeks!$A$2:$E$53,5,FALSE)*VLOOKUP($B99,dayFactor!$A$1:$B$8,2,FALSE)</f>
        <v>127.16914406774595</v>
      </c>
      <c r="G99" s="5">
        <f t="shared" si="2"/>
        <v>806.18658895326337</v>
      </c>
    </row>
    <row r="100" spans="1:7" x14ac:dyDescent="0.25">
      <c r="A100">
        <f t="shared" si="3"/>
        <v>15</v>
      </c>
      <c r="B100">
        <v>1</v>
      </c>
      <c r="C100" s="2">
        <v>42457</v>
      </c>
      <c r="D100" s="5">
        <f>VLOOKUP($A100,Weeks!$A$2:$E$53,3,FALSE)*VLOOKUP($B100,dayFactor!$A$1:$B$8,2,FALSE)</f>
        <v>785.83413429231109</v>
      </c>
      <c r="E100" s="5">
        <f>VLOOKUP($A100,Weeks!$A$2:$E$53,4,FALSE)*VLOOKUP($B100,dayFactor!$A$1:$B$8,2,FALSE)</f>
        <v>99.680764400092627</v>
      </c>
      <c r="F100" s="5">
        <f>VLOOKUP($A100,Weeks!$A$2:$E$53,5,FALSE)*VLOOKUP($B100,dayFactor!$A$1:$B$8,2,FALSE)</f>
        <v>193.92086329686637</v>
      </c>
      <c r="G100" s="5">
        <f t="shared" si="2"/>
        <v>1079.4357619892701</v>
      </c>
    </row>
    <row r="101" spans="1:7" x14ac:dyDescent="0.25">
      <c r="A101">
        <f t="shared" si="3"/>
        <v>15</v>
      </c>
      <c r="B101">
        <v>2</v>
      </c>
      <c r="C101" s="2">
        <v>42458</v>
      </c>
      <c r="D101" s="5">
        <f>VLOOKUP($A101,Weeks!$A$2:$E$53,3,FALSE)*VLOOKUP($B101,dayFactor!$A$1:$B$8,2,FALSE)</f>
        <v>931.14996163900423</v>
      </c>
      <c r="E101" s="5">
        <f>VLOOKUP($A101,Weeks!$A$2:$E$53,4,FALSE)*VLOOKUP($B101,dayFactor!$A$1:$B$8,2,FALSE)</f>
        <v>118.11365261052269</v>
      </c>
      <c r="F101" s="5">
        <f>VLOOKUP($A101,Weeks!$A$2:$E$53,5,FALSE)*VLOOKUP($B101,dayFactor!$A$1:$B$8,2,FALSE)</f>
        <v>229.7805561506855</v>
      </c>
      <c r="G101" s="5">
        <f t="shared" si="2"/>
        <v>1279.0441704002124</v>
      </c>
    </row>
    <row r="102" spans="1:7" x14ac:dyDescent="0.25">
      <c r="A102">
        <f t="shared" si="3"/>
        <v>15</v>
      </c>
      <c r="B102">
        <v>3</v>
      </c>
      <c r="C102" s="2">
        <v>42459</v>
      </c>
      <c r="D102" s="5">
        <f>VLOOKUP($A102,Weeks!$A$2:$E$53,3,FALSE)*VLOOKUP($B102,dayFactor!$A$1:$B$8,2,FALSE)</f>
        <v>979.73597124600838</v>
      </c>
      <c r="E102" s="5">
        <f>VLOOKUP($A102,Weeks!$A$2:$E$53,4,FALSE)*VLOOKUP($B102,dayFactor!$A$1:$B$8,2,FALSE)</f>
        <v>124.27664600242709</v>
      </c>
      <c r="F102" s="5">
        <f>VLOOKUP($A102,Weeks!$A$2:$E$53,5,FALSE)*VLOOKUP($B102,dayFactor!$A$1:$B$8,2,FALSE)</f>
        <v>241.77016122889327</v>
      </c>
      <c r="G102" s="5">
        <f t="shared" si="2"/>
        <v>1345.7827784773287</v>
      </c>
    </row>
    <row r="103" spans="1:7" x14ac:dyDescent="0.25">
      <c r="A103">
        <f t="shared" si="3"/>
        <v>15</v>
      </c>
      <c r="B103">
        <v>4</v>
      </c>
      <c r="C103" s="2">
        <v>42460</v>
      </c>
      <c r="D103" s="5">
        <f>VLOOKUP($A103,Weeks!$A$2:$E$53,3,FALSE)*VLOOKUP($B103,dayFactor!$A$1:$B$8,2,FALSE)</f>
        <v>1003.699079711526</v>
      </c>
      <c r="E103" s="5">
        <f>VLOOKUP($A103,Weeks!$A$2:$E$53,4,FALSE)*VLOOKUP($B103,dayFactor!$A$1:$B$8,2,FALSE)</f>
        <v>127.31629631158076</v>
      </c>
      <c r="F103" s="5">
        <f>VLOOKUP($A103,Weeks!$A$2:$E$53,5,FALSE)*VLOOKUP($B103,dayFactor!$A$1:$B$8,2,FALSE)</f>
        <v>247.68355500771463</v>
      </c>
      <c r="G103" s="5">
        <f t="shared" si="2"/>
        <v>1378.6989310308213</v>
      </c>
    </row>
    <row r="104" spans="1:7" x14ac:dyDescent="0.25">
      <c r="A104">
        <f t="shared" si="3"/>
        <v>15</v>
      </c>
      <c r="B104">
        <v>5</v>
      </c>
      <c r="C104" s="2">
        <v>42461</v>
      </c>
      <c r="D104" s="5">
        <f>VLOOKUP($A104,Weeks!$A$2:$E$53,3,FALSE)*VLOOKUP($B104,dayFactor!$A$1:$B$8,2,FALSE)</f>
        <v>870.65258850945065</v>
      </c>
      <c r="E104" s="5">
        <f>VLOOKUP($A104,Weeks!$A$2:$E$53,4,FALSE)*VLOOKUP($B104,dayFactor!$A$1:$B$8,2,FALSE)</f>
        <v>110.43973755059434</v>
      </c>
      <c r="F104" s="5">
        <f>VLOOKUP($A104,Weeks!$A$2:$E$53,5,FALSE)*VLOOKUP($B104,dayFactor!$A$1:$B$8,2,FALSE)</f>
        <v>214.8515751958931</v>
      </c>
      <c r="G104" s="5">
        <f t="shared" si="2"/>
        <v>1195.943901255938</v>
      </c>
    </row>
    <row r="105" spans="1:7" x14ac:dyDescent="0.25">
      <c r="A105">
        <f t="shared" si="3"/>
        <v>15</v>
      </c>
      <c r="B105">
        <v>6</v>
      </c>
      <c r="C105" s="2">
        <v>42462</v>
      </c>
      <c r="D105" s="5">
        <f>VLOOKUP($A105,Weeks!$A$2:$E$53,3,FALSE)*VLOOKUP($B105,dayFactor!$A$1:$B$8,2,FALSE)</f>
        <v>513.31168283297154</v>
      </c>
      <c r="E105" s="5">
        <f>VLOOKUP($A105,Weeks!$A$2:$E$53,4,FALSE)*VLOOKUP($B105,dayFactor!$A$1:$B$8,2,FALSE)</f>
        <v>65.112087509875877</v>
      </c>
      <c r="F105" s="5">
        <f>VLOOKUP($A105,Weeks!$A$2:$E$53,5,FALSE)*VLOOKUP($B105,dayFactor!$A$1:$B$8,2,FALSE)</f>
        <v>126.67029889835504</v>
      </c>
      <c r="G105" s="5">
        <f t="shared" si="2"/>
        <v>705.09406924120253</v>
      </c>
    </row>
    <row r="106" spans="1:7" x14ac:dyDescent="0.25">
      <c r="A106">
        <f t="shared" si="3"/>
        <v>15</v>
      </c>
      <c r="B106">
        <v>7</v>
      </c>
      <c r="C106" s="2">
        <v>42463</v>
      </c>
      <c r="D106" s="5">
        <f>VLOOKUP($A106,Weeks!$A$2:$E$53,3,FALSE)*VLOOKUP($B106,dayFactor!$A$1:$B$8,2,FALSE)</f>
        <v>515.33317528700468</v>
      </c>
      <c r="E106" s="5">
        <f>VLOOKUP($A106,Weeks!$A$2:$E$53,4,FALSE)*VLOOKUP($B106,dayFactor!$A$1:$B$8,2,FALSE)</f>
        <v>65.368507922598866</v>
      </c>
      <c r="F106" s="5">
        <f>VLOOKUP($A106,Weeks!$A$2:$E$53,5,FALSE)*VLOOKUP($B106,dayFactor!$A$1:$B$8,2,FALSE)</f>
        <v>127.16914406774595</v>
      </c>
      <c r="G106" s="5">
        <f t="shared" si="2"/>
        <v>707.87082727734946</v>
      </c>
    </row>
    <row r="107" spans="1:7" x14ac:dyDescent="0.25">
      <c r="A107">
        <f t="shared" si="3"/>
        <v>16</v>
      </c>
      <c r="B107">
        <v>1</v>
      </c>
      <c r="C107" s="2">
        <v>42464</v>
      </c>
      <c r="D107" s="5">
        <f>VLOOKUP($A107,Weeks!$A$2:$E$53,3,FALSE)*VLOOKUP($B107,dayFactor!$A$1:$B$8,2,FALSE)</f>
        <v>799.21068789942296</v>
      </c>
      <c r="E107" s="5">
        <f>VLOOKUP($A107,Weeks!$A$2:$E$53,4,FALSE)*VLOOKUP($B107,dayFactor!$A$1:$B$8,2,FALSE)</f>
        <v>99.680764400092627</v>
      </c>
      <c r="F107" s="5">
        <f>VLOOKUP($A107,Weeks!$A$2:$E$53,5,FALSE)*VLOOKUP($B107,dayFactor!$A$1:$B$8,2,FALSE)</f>
        <v>193.92086329686637</v>
      </c>
      <c r="G107" s="5">
        <f t="shared" si="2"/>
        <v>1092.8123155963819</v>
      </c>
    </row>
    <row r="108" spans="1:7" x14ac:dyDescent="0.25">
      <c r="A108">
        <f t="shared" si="3"/>
        <v>16</v>
      </c>
      <c r="B108">
        <v>2</v>
      </c>
      <c r="C108" s="2">
        <v>42465</v>
      </c>
      <c r="D108" s="5">
        <f>VLOOKUP($A108,Weeks!$A$2:$E$53,3,FALSE)*VLOOKUP($B108,dayFactor!$A$1:$B$8,2,FALSE)</f>
        <v>947.00009697238647</v>
      </c>
      <c r="E108" s="5">
        <f>VLOOKUP($A108,Weeks!$A$2:$E$53,4,FALSE)*VLOOKUP($B108,dayFactor!$A$1:$B$8,2,FALSE)</f>
        <v>118.11365261052269</v>
      </c>
      <c r="F108" s="5">
        <f>VLOOKUP($A108,Weeks!$A$2:$E$53,5,FALSE)*VLOOKUP($B108,dayFactor!$A$1:$B$8,2,FALSE)</f>
        <v>229.7805561506855</v>
      </c>
      <c r="G108" s="5">
        <f t="shared" si="2"/>
        <v>1294.8943057335946</v>
      </c>
    </row>
    <row r="109" spans="1:7" x14ac:dyDescent="0.25">
      <c r="A109">
        <f t="shared" si="3"/>
        <v>16</v>
      </c>
      <c r="B109">
        <v>3</v>
      </c>
      <c r="C109" s="2">
        <v>42466</v>
      </c>
      <c r="D109" s="5">
        <f>VLOOKUP($A109,Weeks!$A$2:$E$53,3,FALSE)*VLOOKUP($B109,dayFactor!$A$1:$B$8,2,FALSE)</f>
        <v>996.41314288858462</v>
      </c>
      <c r="E109" s="5">
        <f>VLOOKUP($A109,Weeks!$A$2:$E$53,4,FALSE)*VLOOKUP($B109,dayFactor!$A$1:$B$8,2,FALSE)</f>
        <v>124.27664600242709</v>
      </c>
      <c r="F109" s="5">
        <f>VLOOKUP($A109,Weeks!$A$2:$E$53,5,FALSE)*VLOOKUP($B109,dayFactor!$A$1:$B$8,2,FALSE)</f>
        <v>241.77016122889327</v>
      </c>
      <c r="G109" s="5">
        <f t="shared" si="2"/>
        <v>1362.459950119905</v>
      </c>
    </row>
    <row r="110" spans="1:7" x14ac:dyDescent="0.25">
      <c r="A110">
        <f t="shared" si="3"/>
        <v>16</v>
      </c>
      <c r="B110">
        <v>4</v>
      </c>
      <c r="C110" s="2">
        <v>42467</v>
      </c>
      <c r="D110" s="5">
        <f>VLOOKUP($A110,Weeks!$A$2:$E$53,3,FALSE)*VLOOKUP($B110,dayFactor!$A$1:$B$8,2,FALSE)</f>
        <v>1020.7841539775619</v>
      </c>
      <c r="E110" s="5">
        <f>VLOOKUP($A110,Weeks!$A$2:$E$53,4,FALSE)*VLOOKUP($B110,dayFactor!$A$1:$B$8,2,FALSE)</f>
        <v>127.31629631158076</v>
      </c>
      <c r="F110" s="5">
        <f>VLOOKUP($A110,Weeks!$A$2:$E$53,5,FALSE)*VLOOKUP($B110,dayFactor!$A$1:$B$8,2,FALSE)</f>
        <v>247.68355500771463</v>
      </c>
      <c r="G110" s="5">
        <f t="shared" si="2"/>
        <v>1395.7840052968572</v>
      </c>
    </row>
    <row r="111" spans="1:7" x14ac:dyDescent="0.25">
      <c r="A111">
        <f t="shared" si="3"/>
        <v>16</v>
      </c>
      <c r="B111">
        <v>5</v>
      </c>
      <c r="C111" s="2">
        <v>42468</v>
      </c>
      <c r="D111" s="5">
        <f>VLOOKUP($A111,Weeks!$A$2:$E$53,3,FALSE)*VLOOKUP($B111,dayFactor!$A$1:$B$8,2,FALSE)</f>
        <v>885.47293101576804</v>
      </c>
      <c r="E111" s="5">
        <f>VLOOKUP($A111,Weeks!$A$2:$E$53,4,FALSE)*VLOOKUP($B111,dayFactor!$A$1:$B$8,2,FALSE)</f>
        <v>110.43973755059434</v>
      </c>
      <c r="F111" s="5">
        <f>VLOOKUP($A111,Weeks!$A$2:$E$53,5,FALSE)*VLOOKUP($B111,dayFactor!$A$1:$B$8,2,FALSE)</f>
        <v>214.8515751958931</v>
      </c>
      <c r="G111" s="5">
        <f t="shared" si="2"/>
        <v>1210.7642437622555</v>
      </c>
    </row>
    <row r="112" spans="1:7" x14ac:dyDescent="0.25">
      <c r="A112">
        <f t="shared" si="3"/>
        <v>16</v>
      </c>
      <c r="B112">
        <v>6</v>
      </c>
      <c r="C112" s="2">
        <v>42469</v>
      </c>
      <c r="D112" s="5">
        <f>VLOOKUP($A112,Weeks!$A$2:$E$53,3,FALSE)*VLOOKUP($B112,dayFactor!$A$1:$B$8,2,FALSE)</f>
        <v>522.04932980316289</v>
      </c>
      <c r="E112" s="5">
        <f>VLOOKUP($A112,Weeks!$A$2:$E$53,4,FALSE)*VLOOKUP($B112,dayFactor!$A$1:$B$8,2,FALSE)</f>
        <v>65.112087509875877</v>
      </c>
      <c r="F112" s="5">
        <f>VLOOKUP($A112,Weeks!$A$2:$E$53,5,FALSE)*VLOOKUP($B112,dayFactor!$A$1:$B$8,2,FALSE)</f>
        <v>126.67029889835504</v>
      </c>
      <c r="G112" s="5">
        <f t="shared" si="2"/>
        <v>713.83171621139377</v>
      </c>
    </row>
    <row r="113" spans="1:7" x14ac:dyDescent="0.25">
      <c r="A113">
        <f t="shared" si="3"/>
        <v>16</v>
      </c>
      <c r="B113">
        <v>7</v>
      </c>
      <c r="C113" s="2">
        <v>42470</v>
      </c>
      <c r="D113" s="5">
        <f>VLOOKUP($A113,Weeks!$A$2:$E$53,3,FALSE)*VLOOKUP($B113,dayFactor!$A$1:$B$8,2,FALSE)</f>
        <v>524.10523232033495</v>
      </c>
      <c r="E113" s="5">
        <f>VLOOKUP($A113,Weeks!$A$2:$E$53,4,FALSE)*VLOOKUP($B113,dayFactor!$A$1:$B$8,2,FALSE)</f>
        <v>65.368507922598866</v>
      </c>
      <c r="F113" s="5">
        <f>VLOOKUP($A113,Weeks!$A$2:$E$53,5,FALSE)*VLOOKUP($B113,dayFactor!$A$1:$B$8,2,FALSE)</f>
        <v>127.16914406774595</v>
      </c>
      <c r="G113" s="5">
        <f t="shared" si="2"/>
        <v>716.64288431067973</v>
      </c>
    </row>
    <row r="114" spans="1:7" x14ac:dyDescent="0.25">
      <c r="A114">
        <f t="shared" si="3"/>
        <v>17</v>
      </c>
      <c r="B114">
        <v>1</v>
      </c>
      <c r="C114" s="2">
        <v>42471</v>
      </c>
      <c r="D114" s="5">
        <f>VLOOKUP($A114,Weeks!$A$2:$E$53,3,FALSE)*VLOOKUP($B114,dayFactor!$A$1:$B$8,2,FALSE)</f>
        <v>1019.7563234979654</v>
      </c>
      <c r="E114" s="5">
        <f>VLOOKUP($A114,Weeks!$A$2:$E$53,4,FALSE)*VLOOKUP($B114,dayFactor!$A$1:$B$8,2,FALSE)</f>
        <v>99.680764400092627</v>
      </c>
      <c r="F114" s="5">
        <f>VLOOKUP($A114,Weeks!$A$2:$E$53,5,FALSE)*VLOOKUP($B114,dayFactor!$A$1:$B$8,2,FALSE)</f>
        <v>193.92086329686637</v>
      </c>
      <c r="G114" s="5">
        <f t="shared" si="2"/>
        <v>1313.3579511949245</v>
      </c>
    </row>
    <row r="115" spans="1:7" x14ac:dyDescent="0.25">
      <c r="A115">
        <f t="shared" si="3"/>
        <v>17</v>
      </c>
      <c r="B115">
        <v>2</v>
      </c>
      <c r="C115" s="2">
        <v>42472</v>
      </c>
      <c r="D115" s="5">
        <f>VLOOKUP($A115,Weeks!$A$2:$E$53,3,FALSE)*VLOOKUP($B115,dayFactor!$A$1:$B$8,2,FALSE)</f>
        <v>1208.3288572866377</v>
      </c>
      <c r="E115" s="5">
        <f>VLOOKUP($A115,Weeks!$A$2:$E$53,4,FALSE)*VLOOKUP($B115,dayFactor!$A$1:$B$8,2,FALSE)</f>
        <v>118.11365261052269</v>
      </c>
      <c r="F115" s="5">
        <f>VLOOKUP($A115,Weeks!$A$2:$E$53,5,FALSE)*VLOOKUP($B115,dayFactor!$A$1:$B$8,2,FALSE)</f>
        <v>229.7805561506855</v>
      </c>
      <c r="G115" s="5">
        <f t="shared" si="2"/>
        <v>1556.2230660478458</v>
      </c>
    </row>
    <row r="116" spans="1:7" x14ac:dyDescent="0.25">
      <c r="A116">
        <f t="shared" si="3"/>
        <v>17</v>
      </c>
      <c r="B116">
        <v>3</v>
      </c>
      <c r="C116" s="2">
        <v>42473</v>
      </c>
      <c r="D116" s="5">
        <f>VLOOKUP($A116,Weeks!$A$2:$E$53,3,FALSE)*VLOOKUP($B116,dayFactor!$A$1:$B$8,2,FALSE)</f>
        <v>1271.3776462971766</v>
      </c>
      <c r="E116" s="5">
        <f>VLOOKUP($A116,Weeks!$A$2:$E$53,4,FALSE)*VLOOKUP($B116,dayFactor!$A$1:$B$8,2,FALSE)</f>
        <v>124.27664600242709</v>
      </c>
      <c r="F116" s="5">
        <f>VLOOKUP($A116,Weeks!$A$2:$E$53,5,FALSE)*VLOOKUP($B116,dayFactor!$A$1:$B$8,2,FALSE)</f>
        <v>241.77016122889327</v>
      </c>
      <c r="G116" s="5">
        <f t="shared" si="2"/>
        <v>1637.424453528497</v>
      </c>
    </row>
    <row r="117" spans="1:7" x14ac:dyDescent="0.25">
      <c r="A117">
        <f t="shared" si="3"/>
        <v>17</v>
      </c>
      <c r="B117">
        <v>4</v>
      </c>
      <c r="C117" s="2">
        <v>42474</v>
      </c>
      <c r="D117" s="5">
        <f>VLOOKUP($A117,Weeks!$A$2:$E$53,3,FALSE)*VLOOKUP($B117,dayFactor!$A$1:$B$8,2,FALSE)</f>
        <v>1302.4739429862809</v>
      </c>
      <c r="E117" s="5">
        <f>VLOOKUP($A117,Weeks!$A$2:$E$53,4,FALSE)*VLOOKUP($B117,dayFactor!$A$1:$B$8,2,FALSE)</f>
        <v>127.31629631158076</v>
      </c>
      <c r="F117" s="5">
        <f>VLOOKUP($A117,Weeks!$A$2:$E$53,5,FALSE)*VLOOKUP($B117,dayFactor!$A$1:$B$8,2,FALSE)</f>
        <v>247.68355500771463</v>
      </c>
      <c r="G117" s="5">
        <f t="shared" si="2"/>
        <v>1677.4737943055763</v>
      </c>
    </row>
    <row r="118" spans="1:7" x14ac:dyDescent="0.25">
      <c r="A118">
        <f t="shared" si="3"/>
        <v>17</v>
      </c>
      <c r="B118">
        <v>5</v>
      </c>
      <c r="C118" s="2">
        <v>42475</v>
      </c>
      <c r="D118" s="5">
        <f>VLOOKUP($A118,Weeks!$A$2:$E$53,3,FALSE)*VLOOKUP($B118,dayFactor!$A$1:$B$8,2,FALSE)</f>
        <v>1129.8230045732837</v>
      </c>
      <c r="E118" s="5">
        <f>VLOOKUP($A118,Weeks!$A$2:$E$53,4,FALSE)*VLOOKUP($B118,dayFactor!$A$1:$B$8,2,FALSE)</f>
        <v>110.43973755059434</v>
      </c>
      <c r="F118" s="5">
        <f>VLOOKUP($A118,Weeks!$A$2:$E$53,5,FALSE)*VLOOKUP($B118,dayFactor!$A$1:$B$8,2,FALSE)</f>
        <v>214.8515751958931</v>
      </c>
      <c r="G118" s="5">
        <f t="shared" si="2"/>
        <v>1455.1143173197711</v>
      </c>
    </row>
    <row r="119" spans="1:7" x14ac:dyDescent="0.25">
      <c r="A119">
        <f t="shared" si="3"/>
        <v>17</v>
      </c>
      <c r="B119">
        <v>6</v>
      </c>
      <c r="C119" s="2">
        <v>42476</v>
      </c>
      <c r="D119" s="5">
        <f>VLOOKUP($A119,Weeks!$A$2:$E$53,3,FALSE)*VLOOKUP($B119,dayFactor!$A$1:$B$8,2,FALSE)</f>
        <v>666.11109348883679</v>
      </c>
      <c r="E119" s="5">
        <f>VLOOKUP($A119,Weeks!$A$2:$E$53,4,FALSE)*VLOOKUP($B119,dayFactor!$A$1:$B$8,2,FALSE)</f>
        <v>65.112087509875877</v>
      </c>
      <c r="F119" s="5">
        <f>VLOOKUP($A119,Weeks!$A$2:$E$53,5,FALSE)*VLOOKUP($B119,dayFactor!$A$1:$B$8,2,FALSE)</f>
        <v>126.67029889835504</v>
      </c>
      <c r="G119" s="5">
        <f t="shared" si="2"/>
        <v>857.89347989706766</v>
      </c>
    </row>
    <row r="120" spans="1:7" x14ac:dyDescent="0.25">
      <c r="A120">
        <f t="shared" si="3"/>
        <v>17</v>
      </c>
      <c r="B120">
        <v>7</v>
      </c>
      <c r="C120" s="2">
        <v>42477</v>
      </c>
      <c r="D120" s="5">
        <f>VLOOKUP($A120,Weeks!$A$2:$E$53,3,FALSE)*VLOOKUP($B120,dayFactor!$A$1:$B$8,2,FALSE)</f>
        <v>668.73433117087029</v>
      </c>
      <c r="E120" s="5">
        <f>VLOOKUP($A120,Weeks!$A$2:$E$53,4,FALSE)*VLOOKUP($B120,dayFactor!$A$1:$B$8,2,FALSE)</f>
        <v>65.368507922598866</v>
      </c>
      <c r="F120" s="5">
        <f>VLOOKUP($A120,Weeks!$A$2:$E$53,5,FALSE)*VLOOKUP($B120,dayFactor!$A$1:$B$8,2,FALSE)</f>
        <v>127.16914406774595</v>
      </c>
      <c r="G120" s="5">
        <f t="shared" si="2"/>
        <v>861.27198316121508</v>
      </c>
    </row>
    <row r="121" spans="1:7" x14ac:dyDescent="0.25">
      <c r="A121">
        <f t="shared" si="3"/>
        <v>18</v>
      </c>
      <c r="B121">
        <v>1</v>
      </c>
      <c r="C121" s="2">
        <v>42478</v>
      </c>
      <c r="D121" s="5">
        <f>VLOOKUP($A121,Weeks!$A$2:$E$53,3,FALSE)*VLOOKUP($B121,dayFactor!$A$1:$B$8,2,FALSE)</f>
        <v>1061.1974673041348</v>
      </c>
      <c r="E121" s="5">
        <f>VLOOKUP($A121,Weeks!$A$2:$E$53,4,FALSE)*VLOOKUP($B121,dayFactor!$A$1:$B$8,2,FALSE)</f>
        <v>99.680764400092627</v>
      </c>
      <c r="F121" s="5">
        <f>VLOOKUP($A121,Weeks!$A$2:$E$53,5,FALSE)*VLOOKUP($B121,dayFactor!$A$1:$B$8,2,FALSE)</f>
        <v>193.92086329686637</v>
      </c>
      <c r="G121" s="5">
        <f t="shared" si="2"/>
        <v>1354.7990950010937</v>
      </c>
    </row>
    <row r="122" spans="1:7" x14ac:dyDescent="0.25">
      <c r="A122">
        <f t="shared" si="3"/>
        <v>18</v>
      </c>
      <c r="B122">
        <v>2</v>
      </c>
      <c r="C122" s="2">
        <v>42479</v>
      </c>
      <c r="D122" s="5">
        <f>VLOOKUP($A122,Weeks!$A$2:$E$53,3,FALSE)*VLOOKUP($B122,dayFactor!$A$1:$B$8,2,FALSE)</f>
        <v>1257.4332646691723</v>
      </c>
      <c r="E122" s="5">
        <f>VLOOKUP($A122,Weeks!$A$2:$E$53,4,FALSE)*VLOOKUP($B122,dayFactor!$A$1:$B$8,2,FALSE)</f>
        <v>118.11365261052269</v>
      </c>
      <c r="F122" s="5">
        <f>VLOOKUP($A122,Weeks!$A$2:$E$53,5,FALSE)*VLOOKUP($B122,dayFactor!$A$1:$B$8,2,FALSE)</f>
        <v>229.7805561506855</v>
      </c>
      <c r="G122" s="5">
        <f t="shared" si="2"/>
        <v>1605.3274734303805</v>
      </c>
    </row>
    <row r="123" spans="1:7" x14ac:dyDescent="0.25">
      <c r="A123">
        <f t="shared" si="3"/>
        <v>18</v>
      </c>
      <c r="B123">
        <v>3</v>
      </c>
      <c r="C123" s="2">
        <v>42480</v>
      </c>
      <c r="D123" s="5">
        <f>VLOOKUP($A123,Weeks!$A$2:$E$53,3,FALSE)*VLOOKUP($B123,dayFactor!$A$1:$B$8,2,FALSE)</f>
        <v>1323.0442480706497</v>
      </c>
      <c r="E123" s="5">
        <f>VLOOKUP($A123,Weeks!$A$2:$E$53,4,FALSE)*VLOOKUP($B123,dayFactor!$A$1:$B$8,2,FALSE)</f>
        <v>124.27664600242709</v>
      </c>
      <c r="F123" s="5">
        <f>VLOOKUP($A123,Weeks!$A$2:$E$53,5,FALSE)*VLOOKUP($B123,dayFactor!$A$1:$B$8,2,FALSE)</f>
        <v>241.77016122889327</v>
      </c>
      <c r="G123" s="5">
        <f t="shared" si="2"/>
        <v>1689.0910553019701</v>
      </c>
    </row>
    <row r="124" spans="1:7" x14ac:dyDescent="0.25">
      <c r="A124">
        <f t="shared" si="3"/>
        <v>18</v>
      </c>
      <c r="B124">
        <v>4</v>
      </c>
      <c r="C124" s="2">
        <v>42481</v>
      </c>
      <c r="D124" s="5">
        <f>VLOOKUP($A124,Weeks!$A$2:$E$53,3,FALSE)*VLOOKUP($B124,dayFactor!$A$1:$B$8,2,FALSE)</f>
        <v>1355.4042447959669</v>
      </c>
      <c r="E124" s="5">
        <f>VLOOKUP($A124,Weeks!$A$2:$E$53,4,FALSE)*VLOOKUP($B124,dayFactor!$A$1:$B$8,2,FALSE)</f>
        <v>127.31629631158076</v>
      </c>
      <c r="F124" s="5">
        <f>VLOOKUP($A124,Weeks!$A$2:$E$53,5,FALSE)*VLOOKUP($B124,dayFactor!$A$1:$B$8,2,FALSE)</f>
        <v>247.68355500771463</v>
      </c>
      <c r="G124" s="5">
        <f t="shared" si="2"/>
        <v>1730.4040961152623</v>
      </c>
    </row>
    <row r="125" spans="1:7" x14ac:dyDescent="0.25">
      <c r="A125">
        <f t="shared" si="3"/>
        <v>18</v>
      </c>
      <c r="B125">
        <v>5</v>
      </c>
      <c r="C125" s="2">
        <v>42482</v>
      </c>
      <c r="D125" s="5">
        <f>VLOOKUP($A125,Weeks!$A$2:$E$53,3,FALSE)*VLOOKUP($B125,dayFactor!$A$1:$B$8,2,FALSE)</f>
        <v>1175.7370690700197</v>
      </c>
      <c r="E125" s="5">
        <f>VLOOKUP($A125,Weeks!$A$2:$E$53,4,FALSE)*VLOOKUP($B125,dayFactor!$A$1:$B$8,2,FALSE)</f>
        <v>110.43973755059434</v>
      </c>
      <c r="F125" s="5">
        <f>VLOOKUP($A125,Weeks!$A$2:$E$53,5,FALSE)*VLOOKUP($B125,dayFactor!$A$1:$B$8,2,FALSE)</f>
        <v>214.8515751958931</v>
      </c>
      <c r="G125" s="5">
        <f t="shared" si="2"/>
        <v>1501.0283818165071</v>
      </c>
    </row>
    <row r="126" spans="1:7" x14ac:dyDescent="0.25">
      <c r="A126">
        <f t="shared" si="3"/>
        <v>18</v>
      </c>
      <c r="B126">
        <v>6</v>
      </c>
      <c r="C126" s="2">
        <v>42483</v>
      </c>
      <c r="D126" s="5">
        <f>VLOOKUP($A126,Weeks!$A$2:$E$53,3,FALSE)*VLOOKUP($B126,dayFactor!$A$1:$B$8,2,FALSE)</f>
        <v>693.18070313976511</v>
      </c>
      <c r="E126" s="5">
        <f>VLOOKUP($A126,Weeks!$A$2:$E$53,4,FALSE)*VLOOKUP($B126,dayFactor!$A$1:$B$8,2,FALSE)</f>
        <v>65.112087509875877</v>
      </c>
      <c r="F126" s="5">
        <f>VLOOKUP($A126,Weeks!$A$2:$E$53,5,FALSE)*VLOOKUP($B126,dayFactor!$A$1:$B$8,2,FALSE)</f>
        <v>126.67029889835504</v>
      </c>
      <c r="G126" s="5">
        <f t="shared" si="2"/>
        <v>884.96308954799611</v>
      </c>
    </row>
    <row r="127" spans="1:7" x14ac:dyDescent="0.25">
      <c r="A127">
        <f t="shared" si="3"/>
        <v>18</v>
      </c>
      <c r="B127">
        <v>7</v>
      </c>
      <c r="C127" s="2">
        <v>42484</v>
      </c>
      <c r="D127" s="5">
        <f>VLOOKUP($A127,Weeks!$A$2:$E$53,3,FALSE)*VLOOKUP($B127,dayFactor!$A$1:$B$8,2,FALSE)</f>
        <v>695.91054469128562</v>
      </c>
      <c r="E127" s="5">
        <f>VLOOKUP($A127,Weeks!$A$2:$E$53,4,FALSE)*VLOOKUP($B127,dayFactor!$A$1:$B$8,2,FALSE)</f>
        <v>65.368507922598866</v>
      </c>
      <c r="F127" s="5">
        <f>VLOOKUP($A127,Weeks!$A$2:$E$53,5,FALSE)*VLOOKUP($B127,dayFactor!$A$1:$B$8,2,FALSE)</f>
        <v>127.16914406774595</v>
      </c>
      <c r="G127" s="5">
        <f t="shared" si="2"/>
        <v>888.44819668163041</v>
      </c>
    </row>
    <row r="128" spans="1:7" x14ac:dyDescent="0.25">
      <c r="A128">
        <f t="shared" si="3"/>
        <v>19</v>
      </c>
      <c r="B128">
        <v>1</v>
      </c>
      <c r="C128" s="2">
        <v>42485</v>
      </c>
      <c r="D128" s="5">
        <f>VLOOKUP($A128,Weeks!$A$2:$E$53,3,FALSE)*VLOOKUP($B128,dayFactor!$A$1:$B$8,2,FALSE)</f>
        <v>1039.8792990563002</v>
      </c>
      <c r="E128" s="5">
        <f>VLOOKUP($A128,Weeks!$A$2:$E$53,4,FALSE)*VLOOKUP($B128,dayFactor!$A$1:$B$8,2,FALSE)</f>
        <v>99.680764400092627</v>
      </c>
      <c r="F128" s="5">
        <f>VLOOKUP($A128,Weeks!$A$2:$E$53,5,FALSE)*VLOOKUP($B128,dayFactor!$A$1:$B$8,2,FALSE)</f>
        <v>193.92086329686637</v>
      </c>
      <c r="G128" s="5">
        <f t="shared" si="2"/>
        <v>1333.4809267532592</v>
      </c>
    </row>
    <row r="129" spans="1:7" x14ac:dyDescent="0.25">
      <c r="A129">
        <f t="shared" si="3"/>
        <v>19</v>
      </c>
      <c r="B129">
        <v>2</v>
      </c>
      <c r="C129" s="2">
        <v>42486</v>
      </c>
      <c r="D129" s="5">
        <f>VLOOKUP($A129,Weeks!$A$2:$E$53,3,FALSE)*VLOOKUP($B129,dayFactor!$A$1:$B$8,2,FALSE)</f>
        <v>1232.1729575891529</v>
      </c>
      <c r="E129" s="5">
        <f>VLOOKUP($A129,Weeks!$A$2:$E$53,4,FALSE)*VLOOKUP($B129,dayFactor!$A$1:$B$8,2,FALSE)</f>
        <v>118.11365261052269</v>
      </c>
      <c r="F129" s="5">
        <f>VLOOKUP($A129,Weeks!$A$2:$E$53,5,FALSE)*VLOOKUP($B129,dayFactor!$A$1:$B$8,2,FALSE)</f>
        <v>229.7805561506855</v>
      </c>
      <c r="G129" s="5">
        <f t="shared" si="2"/>
        <v>1580.067166350361</v>
      </c>
    </row>
    <row r="130" spans="1:7" x14ac:dyDescent="0.25">
      <c r="A130">
        <f t="shared" si="3"/>
        <v>19</v>
      </c>
      <c r="B130">
        <v>3</v>
      </c>
      <c r="C130" s="2">
        <v>42487</v>
      </c>
      <c r="D130" s="5">
        <f>VLOOKUP($A130,Weeks!$A$2:$E$53,3,FALSE)*VLOOKUP($B130,dayFactor!$A$1:$B$8,2,FALSE)</f>
        <v>1296.465896021477</v>
      </c>
      <c r="E130" s="5">
        <f>VLOOKUP($A130,Weeks!$A$2:$E$53,4,FALSE)*VLOOKUP($B130,dayFactor!$A$1:$B$8,2,FALSE)</f>
        <v>124.27664600242709</v>
      </c>
      <c r="F130" s="5">
        <f>VLOOKUP($A130,Weeks!$A$2:$E$53,5,FALSE)*VLOOKUP($B130,dayFactor!$A$1:$B$8,2,FALSE)</f>
        <v>241.77016122889327</v>
      </c>
      <c r="G130" s="5">
        <f t="shared" si="2"/>
        <v>1662.5127032527973</v>
      </c>
    </row>
    <row r="131" spans="1:7" x14ac:dyDescent="0.25">
      <c r="A131">
        <f t="shared" si="3"/>
        <v>19</v>
      </c>
      <c r="B131">
        <v>4</v>
      </c>
      <c r="C131" s="2">
        <v>42488</v>
      </c>
      <c r="D131" s="5">
        <f>VLOOKUP($A131,Weeks!$A$2:$E$53,3,FALSE)*VLOOKUP($B131,dayFactor!$A$1:$B$8,2,FALSE)</f>
        <v>1328.1758197152005</v>
      </c>
      <c r="E131" s="5">
        <f>VLOOKUP($A131,Weeks!$A$2:$E$53,4,FALSE)*VLOOKUP($B131,dayFactor!$A$1:$B$8,2,FALSE)</f>
        <v>127.31629631158076</v>
      </c>
      <c r="F131" s="5">
        <f>VLOOKUP($A131,Weeks!$A$2:$E$53,5,FALSE)*VLOOKUP($B131,dayFactor!$A$1:$B$8,2,FALSE)</f>
        <v>247.68355500771463</v>
      </c>
      <c r="G131" s="5">
        <f t="shared" ref="G131:G194" si="4">SUM(D131:F131)</f>
        <v>1703.175671034496</v>
      </c>
    </row>
    <row r="132" spans="1:7" x14ac:dyDescent="0.25">
      <c r="A132">
        <f t="shared" si="3"/>
        <v>19</v>
      </c>
      <c r="B132">
        <v>5</v>
      </c>
      <c r="C132" s="2">
        <v>42489</v>
      </c>
      <c r="D132" s="5">
        <f>VLOOKUP($A132,Weeks!$A$2:$E$53,3,FALSE)*VLOOKUP($B132,dayFactor!$A$1:$B$8,2,FALSE)</f>
        <v>1152.1179393360178</v>
      </c>
      <c r="E132" s="5">
        <f>VLOOKUP($A132,Weeks!$A$2:$E$53,4,FALSE)*VLOOKUP($B132,dayFactor!$A$1:$B$8,2,FALSE)</f>
        <v>110.43973755059434</v>
      </c>
      <c r="F132" s="5">
        <f>VLOOKUP($A132,Weeks!$A$2:$E$53,5,FALSE)*VLOOKUP($B132,dayFactor!$A$1:$B$8,2,FALSE)</f>
        <v>214.8515751958931</v>
      </c>
      <c r="G132" s="5">
        <f t="shared" si="4"/>
        <v>1477.4092520825052</v>
      </c>
    </row>
    <row r="133" spans="1:7" x14ac:dyDescent="0.25">
      <c r="A133">
        <f t="shared" si="3"/>
        <v>19</v>
      </c>
      <c r="B133">
        <v>6</v>
      </c>
      <c r="C133" s="2">
        <v>42490</v>
      </c>
      <c r="D133" s="5">
        <f>VLOOKUP($A133,Weeks!$A$2:$E$53,3,FALSE)*VLOOKUP($B133,dayFactor!$A$1:$B$8,2,FALSE)</f>
        <v>679.25554471168653</v>
      </c>
      <c r="E133" s="5">
        <f>VLOOKUP($A133,Weeks!$A$2:$E$53,4,FALSE)*VLOOKUP($B133,dayFactor!$A$1:$B$8,2,FALSE)</f>
        <v>65.112087509875877</v>
      </c>
      <c r="F133" s="5">
        <f>VLOOKUP($A133,Weeks!$A$2:$E$53,5,FALSE)*VLOOKUP($B133,dayFactor!$A$1:$B$8,2,FALSE)</f>
        <v>126.67029889835504</v>
      </c>
      <c r="G133" s="5">
        <f t="shared" si="4"/>
        <v>871.0379311199174</v>
      </c>
    </row>
    <row r="134" spans="1:7" x14ac:dyDescent="0.25">
      <c r="A134">
        <f t="shared" si="3"/>
        <v>19</v>
      </c>
      <c r="B134">
        <v>7</v>
      </c>
      <c r="C134" s="2">
        <v>42491</v>
      </c>
      <c r="D134" s="5">
        <f>VLOOKUP($A134,Weeks!$A$2:$E$53,3,FALSE)*VLOOKUP($B134,dayFactor!$A$1:$B$8,2,FALSE)</f>
        <v>681.93054706194789</v>
      </c>
      <c r="E134" s="5">
        <f>VLOOKUP($A134,Weeks!$A$2:$E$53,4,FALSE)*VLOOKUP($B134,dayFactor!$A$1:$B$8,2,FALSE)</f>
        <v>65.368507922598866</v>
      </c>
      <c r="F134" s="5">
        <f>VLOOKUP($A134,Weeks!$A$2:$E$53,5,FALSE)*VLOOKUP($B134,dayFactor!$A$1:$B$8,2,FALSE)</f>
        <v>127.16914406774595</v>
      </c>
      <c r="G134" s="5">
        <f t="shared" si="4"/>
        <v>874.46819905229268</v>
      </c>
    </row>
    <row r="135" spans="1:7" x14ac:dyDescent="0.25">
      <c r="A135">
        <f t="shared" si="3"/>
        <v>20</v>
      </c>
      <c r="B135">
        <v>1</v>
      </c>
      <c r="C135" s="2">
        <v>42492</v>
      </c>
      <c r="D135" s="5">
        <f>VLOOKUP($A135,Weeks!$A$2:$E$53,3,FALSE)*VLOOKUP($B135,dayFactor!$A$1:$B$8,2,FALSE)</f>
        <v>952.19839071045544</v>
      </c>
      <c r="E135" s="5">
        <f>VLOOKUP($A135,Weeks!$A$2:$E$53,4,FALSE)*VLOOKUP($B135,dayFactor!$A$1:$B$8,2,FALSE)</f>
        <v>99.680764400092627</v>
      </c>
      <c r="F135" s="5">
        <f>VLOOKUP($A135,Weeks!$A$2:$E$53,5,FALSE)*VLOOKUP($B135,dayFactor!$A$1:$B$8,2,FALSE)</f>
        <v>193.92086329686637</v>
      </c>
      <c r="G135" s="5">
        <f t="shared" si="4"/>
        <v>1245.8000184074144</v>
      </c>
    </row>
    <row r="136" spans="1:7" x14ac:dyDescent="0.25">
      <c r="A136">
        <f t="shared" si="3"/>
        <v>20</v>
      </c>
      <c r="B136">
        <v>2</v>
      </c>
      <c r="C136" s="2">
        <v>42493</v>
      </c>
      <c r="D136" s="5">
        <f>VLOOKUP($A136,Weeks!$A$2:$E$53,3,FALSE)*VLOOKUP($B136,dayFactor!$A$1:$B$8,2,FALSE)</f>
        <v>1128.2781649351896</v>
      </c>
      <c r="E136" s="5">
        <f>VLOOKUP($A136,Weeks!$A$2:$E$53,4,FALSE)*VLOOKUP($B136,dayFactor!$A$1:$B$8,2,FALSE)</f>
        <v>118.11365261052269</v>
      </c>
      <c r="F136" s="5">
        <f>VLOOKUP($A136,Weeks!$A$2:$E$53,5,FALSE)*VLOOKUP($B136,dayFactor!$A$1:$B$8,2,FALSE)</f>
        <v>229.7805561506855</v>
      </c>
      <c r="G136" s="5">
        <f t="shared" si="4"/>
        <v>1476.1723736963977</v>
      </c>
    </row>
    <row r="137" spans="1:7" x14ac:dyDescent="0.25">
      <c r="A137">
        <f t="shared" si="3"/>
        <v>20</v>
      </c>
      <c r="B137">
        <v>3</v>
      </c>
      <c r="C137" s="2">
        <v>42494</v>
      </c>
      <c r="D137" s="5">
        <f>VLOOKUP($A137,Weeks!$A$2:$E$53,3,FALSE)*VLOOKUP($B137,dayFactor!$A$1:$B$8,2,FALSE)</f>
        <v>1187.1500287802173</v>
      </c>
      <c r="E137" s="5">
        <f>VLOOKUP($A137,Weeks!$A$2:$E$53,4,FALSE)*VLOOKUP($B137,dayFactor!$A$1:$B$8,2,FALSE)</f>
        <v>124.27664600242709</v>
      </c>
      <c r="F137" s="5">
        <f>VLOOKUP($A137,Weeks!$A$2:$E$53,5,FALSE)*VLOOKUP($B137,dayFactor!$A$1:$B$8,2,FALSE)</f>
        <v>241.77016122889327</v>
      </c>
      <c r="G137" s="5">
        <f t="shared" si="4"/>
        <v>1553.1968360115377</v>
      </c>
    </row>
    <row r="138" spans="1:7" x14ac:dyDescent="0.25">
      <c r="A138">
        <f t="shared" ref="A138:A201" si="5">A131+1</f>
        <v>20</v>
      </c>
      <c r="B138">
        <v>4</v>
      </c>
      <c r="C138" s="2">
        <v>42495</v>
      </c>
      <c r="D138" s="5">
        <f>VLOOKUP($A138,Weeks!$A$2:$E$53,3,FALSE)*VLOOKUP($B138,dayFactor!$A$1:$B$8,2,FALSE)</f>
        <v>1216.1862239791374</v>
      </c>
      <c r="E138" s="5">
        <f>VLOOKUP($A138,Weeks!$A$2:$E$53,4,FALSE)*VLOOKUP($B138,dayFactor!$A$1:$B$8,2,FALSE)</f>
        <v>127.31629631158076</v>
      </c>
      <c r="F138" s="5">
        <f>VLOOKUP($A138,Weeks!$A$2:$E$53,5,FALSE)*VLOOKUP($B138,dayFactor!$A$1:$B$8,2,FALSE)</f>
        <v>247.68355500771463</v>
      </c>
      <c r="G138" s="5">
        <f t="shared" si="4"/>
        <v>1591.1860752984328</v>
      </c>
    </row>
    <row r="139" spans="1:7" x14ac:dyDescent="0.25">
      <c r="A139">
        <f t="shared" si="5"/>
        <v>20</v>
      </c>
      <c r="B139">
        <v>5</v>
      </c>
      <c r="C139" s="2">
        <v>42496</v>
      </c>
      <c r="D139" s="5">
        <f>VLOOKUP($A139,Weeks!$A$2:$E$53,3,FALSE)*VLOOKUP($B139,dayFactor!$A$1:$B$8,2,FALSE)</f>
        <v>1054.973253857424</v>
      </c>
      <c r="E139" s="5">
        <f>VLOOKUP($A139,Weeks!$A$2:$E$53,4,FALSE)*VLOOKUP($B139,dayFactor!$A$1:$B$8,2,FALSE)</f>
        <v>110.43973755059434</v>
      </c>
      <c r="F139" s="5">
        <f>VLOOKUP($A139,Weeks!$A$2:$E$53,5,FALSE)*VLOOKUP($B139,dayFactor!$A$1:$B$8,2,FALSE)</f>
        <v>214.8515751958931</v>
      </c>
      <c r="G139" s="5">
        <f t="shared" si="4"/>
        <v>1380.2645666039114</v>
      </c>
    </row>
    <row r="140" spans="1:7" x14ac:dyDescent="0.25">
      <c r="A140">
        <f t="shared" si="5"/>
        <v>20</v>
      </c>
      <c r="B140">
        <v>6</v>
      </c>
      <c r="C140" s="2">
        <v>42497</v>
      </c>
      <c r="D140" s="5">
        <f>VLOOKUP($A140,Weeks!$A$2:$E$53,3,FALSE)*VLOOKUP($B140,dayFactor!$A$1:$B$8,2,FALSE)</f>
        <v>621.98183687528524</v>
      </c>
      <c r="E140" s="5">
        <f>VLOOKUP($A140,Weeks!$A$2:$E$53,4,FALSE)*VLOOKUP($B140,dayFactor!$A$1:$B$8,2,FALSE)</f>
        <v>65.112087509875877</v>
      </c>
      <c r="F140" s="5">
        <f>VLOOKUP($A140,Weeks!$A$2:$E$53,5,FALSE)*VLOOKUP($B140,dayFactor!$A$1:$B$8,2,FALSE)</f>
        <v>126.67029889835504</v>
      </c>
      <c r="G140" s="5">
        <f t="shared" si="4"/>
        <v>813.76422328351623</v>
      </c>
    </row>
    <row r="141" spans="1:7" x14ac:dyDescent="0.25">
      <c r="A141">
        <f t="shared" si="5"/>
        <v>20</v>
      </c>
      <c r="B141">
        <v>7</v>
      </c>
      <c r="C141" s="2">
        <v>42498</v>
      </c>
      <c r="D141" s="5">
        <f>VLOOKUP($A141,Weeks!$A$2:$E$53,3,FALSE)*VLOOKUP($B141,dayFactor!$A$1:$B$8,2,FALSE)</f>
        <v>624.43128743688135</v>
      </c>
      <c r="E141" s="5">
        <f>VLOOKUP($A141,Weeks!$A$2:$E$53,4,FALSE)*VLOOKUP($B141,dayFactor!$A$1:$B$8,2,FALSE)</f>
        <v>65.368507922598866</v>
      </c>
      <c r="F141" s="5">
        <f>VLOOKUP($A141,Weeks!$A$2:$E$53,5,FALSE)*VLOOKUP($B141,dayFactor!$A$1:$B$8,2,FALSE)</f>
        <v>127.16914406774595</v>
      </c>
      <c r="G141" s="5">
        <f t="shared" si="4"/>
        <v>816.96893942722613</v>
      </c>
    </row>
    <row r="142" spans="1:7" x14ac:dyDescent="0.25">
      <c r="A142">
        <f t="shared" si="5"/>
        <v>21</v>
      </c>
      <c r="B142">
        <v>1</v>
      </c>
      <c r="C142" s="2">
        <v>42499</v>
      </c>
      <c r="D142" s="5">
        <f>VLOOKUP($A142,Weeks!$A$2:$E$53,3,FALSE)*VLOOKUP($B142,dayFactor!$A$1:$B$8,2,FALSE)</f>
        <v>1050.1199669556252</v>
      </c>
      <c r="E142" s="5">
        <f>VLOOKUP($A142,Weeks!$A$2:$E$53,4,FALSE)*VLOOKUP($B142,dayFactor!$A$1:$B$8,2,FALSE)</f>
        <v>99.680764400092627</v>
      </c>
      <c r="F142" s="5">
        <f>VLOOKUP($A142,Weeks!$A$2:$E$53,5,FALSE)*VLOOKUP($B142,dayFactor!$A$1:$B$8,2,FALSE)</f>
        <v>193.92086329686637</v>
      </c>
      <c r="G142" s="5">
        <f t="shared" si="4"/>
        <v>1343.7215946525841</v>
      </c>
    </row>
    <row r="143" spans="1:7" x14ac:dyDescent="0.25">
      <c r="A143">
        <f t="shared" si="5"/>
        <v>21</v>
      </c>
      <c r="B143">
        <v>2</v>
      </c>
      <c r="C143" s="2">
        <v>42500</v>
      </c>
      <c r="D143" s="5">
        <f>VLOOKUP($A143,Weeks!$A$2:$E$53,3,FALSE)*VLOOKUP($B143,dayFactor!$A$1:$B$8,2,FALSE)</f>
        <v>1244.3073217068452</v>
      </c>
      <c r="E143" s="5">
        <f>VLOOKUP($A143,Weeks!$A$2:$E$53,4,FALSE)*VLOOKUP($B143,dayFactor!$A$1:$B$8,2,FALSE)</f>
        <v>118.11365261052269</v>
      </c>
      <c r="F143" s="5">
        <f>VLOOKUP($A143,Weeks!$A$2:$E$53,5,FALSE)*VLOOKUP($B143,dayFactor!$A$1:$B$8,2,FALSE)</f>
        <v>229.7805561506855</v>
      </c>
      <c r="G143" s="5">
        <f t="shared" si="4"/>
        <v>1592.2015304680533</v>
      </c>
    </row>
    <row r="144" spans="1:7" x14ac:dyDescent="0.25">
      <c r="A144">
        <f t="shared" si="5"/>
        <v>21</v>
      </c>
      <c r="B144">
        <v>3</v>
      </c>
      <c r="C144" s="2">
        <v>42501</v>
      </c>
      <c r="D144" s="5">
        <f>VLOOKUP($A144,Weeks!$A$2:$E$53,3,FALSE)*VLOOKUP($B144,dayFactor!$A$1:$B$8,2,FALSE)</f>
        <v>1309.2334130746633</v>
      </c>
      <c r="E144" s="5">
        <f>VLOOKUP($A144,Weeks!$A$2:$E$53,4,FALSE)*VLOOKUP($B144,dayFactor!$A$1:$B$8,2,FALSE)</f>
        <v>124.27664600242709</v>
      </c>
      <c r="F144" s="5">
        <f>VLOOKUP($A144,Weeks!$A$2:$E$53,5,FALSE)*VLOOKUP($B144,dayFactor!$A$1:$B$8,2,FALSE)</f>
        <v>241.77016122889327</v>
      </c>
      <c r="G144" s="5">
        <f t="shared" si="4"/>
        <v>1675.2802203059837</v>
      </c>
    </row>
    <row r="145" spans="1:7" x14ac:dyDescent="0.25">
      <c r="A145">
        <f t="shared" si="5"/>
        <v>21</v>
      </c>
      <c r="B145">
        <v>4</v>
      </c>
      <c r="C145" s="2">
        <v>42502</v>
      </c>
      <c r="D145" s="5">
        <f>VLOOKUP($A145,Weeks!$A$2:$E$53,3,FALSE)*VLOOKUP($B145,dayFactor!$A$1:$B$8,2,FALSE)</f>
        <v>1341.2556141624605</v>
      </c>
      <c r="E145" s="5">
        <f>VLOOKUP($A145,Weeks!$A$2:$E$53,4,FALSE)*VLOOKUP($B145,dayFactor!$A$1:$B$8,2,FALSE)</f>
        <v>127.31629631158076</v>
      </c>
      <c r="F145" s="5">
        <f>VLOOKUP($A145,Weeks!$A$2:$E$53,5,FALSE)*VLOOKUP($B145,dayFactor!$A$1:$B$8,2,FALSE)</f>
        <v>247.68355500771463</v>
      </c>
      <c r="G145" s="5">
        <f t="shared" si="4"/>
        <v>1716.2554654817559</v>
      </c>
    </row>
    <row r="146" spans="1:7" x14ac:dyDescent="0.25">
      <c r="A146">
        <f t="shared" si="5"/>
        <v>21</v>
      </c>
      <c r="B146">
        <v>5</v>
      </c>
      <c r="C146" s="2">
        <v>42503</v>
      </c>
      <c r="D146" s="5">
        <f>VLOOKUP($A146,Weeks!$A$2:$E$53,3,FALSE)*VLOOKUP($B146,dayFactor!$A$1:$B$8,2,FALSE)</f>
        <v>1163.4639265177052</v>
      </c>
      <c r="E146" s="5">
        <f>VLOOKUP($A146,Weeks!$A$2:$E$53,4,FALSE)*VLOOKUP($B146,dayFactor!$A$1:$B$8,2,FALSE)</f>
        <v>110.43973755059434</v>
      </c>
      <c r="F146" s="5">
        <f>VLOOKUP($A146,Weeks!$A$2:$E$53,5,FALSE)*VLOOKUP($B146,dayFactor!$A$1:$B$8,2,FALSE)</f>
        <v>214.8515751958931</v>
      </c>
      <c r="G146" s="5">
        <f t="shared" si="4"/>
        <v>1488.7552392641926</v>
      </c>
    </row>
    <row r="147" spans="1:7" x14ac:dyDescent="0.25">
      <c r="A147">
        <f t="shared" si="5"/>
        <v>21</v>
      </c>
      <c r="B147">
        <v>6</v>
      </c>
      <c r="C147" s="2">
        <v>42504</v>
      </c>
      <c r="D147" s="5">
        <f>VLOOKUP($A147,Weeks!$A$2:$E$53,3,FALSE)*VLOOKUP($B147,dayFactor!$A$1:$B$8,2,FALSE)</f>
        <v>685.94481187805877</v>
      </c>
      <c r="E147" s="5">
        <f>VLOOKUP($A147,Weeks!$A$2:$E$53,4,FALSE)*VLOOKUP($B147,dayFactor!$A$1:$B$8,2,FALSE)</f>
        <v>65.112087509875877</v>
      </c>
      <c r="F147" s="5">
        <f>VLOOKUP($A147,Weeks!$A$2:$E$53,5,FALSE)*VLOOKUP($B147,dayFactor!$A$1:$B$8,2,FALSE)</f>
        <v>126.67029889835504</v>
      </c>
      <c r="G147" s="5">
        <f t="shared" si="4"/>
        <v>877.72719828628965</v>
      </c>
    </row>
    <row r="148" spans="1:7" x14ac:dyDescent="0.25">
      <c r="A148">
        <f t="shared" si="5"/>
        <v>21</v>
      </c>
      <c r="B148">
        <v>7</v>
      </c>
      <c r="C148" s="2">
        <v>42505</v>
      </c>
      <c r="D148" s="5">
        <f>VLOOKUP($A148,Weeks!$A$2:$E$53,3,FALSE)*VLOOKUP($B148,dayFactor!$A$1:$B$8,2,FALSE)</f>
        <v>688.64615748827714</v>
      </c>
      <c r="E148" s="5">
        <f>VLOOKUP($A148,Weeks!$A$2:$E$53,4,FALSE)*VLOOKUP($B148,dayFactor!$A$1:$B$8,2,FALSE)</f>
        <v>65.368507922598866</v>
      </c>
      <c r="F148" s="5">
        <f>VLOOKUP($A148,Weeks!$A$2:$E$53,5,FALSE)*VLOOKUP($B148,dayFactor!$A$1:$B$8,2,FALSE)</f>
        <v>127.16914406774595</v>
      </c>
      <c r="G148" s="5">
        <f t="shared" si="4"/>
        <v>881.18380947862192</v>
      </c>
    </row>
    <row r="149" spans="1:7" x14ac:dyDescent="0.25">
      <c r="A149">
        <f t="shared" si="5"/>
        <v>22</v>
      </c>
      <c r="B149">
        <v>1</v>
      </c>
      <c r="C149" s="2">
        <v>42506</v>
      </c>
      <c r="D149" s="5">
        <f>VLOOKUP($A149,Weeks!$A$2:$E$53,3,FALSE)*VLOOKUP($B149,dayFactor!$A$1:$B$8,2,FALSE)</f>
        <v>1082.2837038268108</v>
      </c>
      <c r="E149" s="5">
        <f>VLOOKUP($A149,Weeks!$A$2:$E$53,4,FALSE)*VLOOKUP($B149,dayFactor!$A$1:$B$8,2,FALSE)</f>
        <v>99.680764400092627</v>
      </c>
      <c r="F149" s="5">
        <f>VLOOKUP($A149,Weeks!$A$2:$E$53,5,FALSE)*VLOOKUP($B149,dayFactor!$A$1:$B$8,2,FALSE)</f>
        <v>193.92086329686637</v>
      </c>
      <c r="G149" s="5">
        <f t="shared" si="4"/>
        <v>1375.8853315237698</v>
      </c>
    </row>
    <row r="150" spans="1:7" x14ac:dyDescent="0.25">
      <c r="A150">
        <f t="shared" si="5"/>
        <v>22</v>
      </c>
      <c r="B150">
        <v>2</v>
      </c>
      <c r="C150" s="2">
        <v>42507</v>
      </c>
      <c r="D150" s="5">
        <f>VLOOKUP($A150,Weeks!$A$2:$E$53,3,FALSE)*VLOOKUP($B150,dayFactor!$A$1:$B$8,2,FALSE)</f>
        <v>1282.4187513926306</v>
      </c>
      <c r="E150" s="5">
        <f>VLOOKUP($A150,Weeks!$A$2:$E$53,4,FALSE)*VLOOKUP($B150,dayFactor!$A$1:$B$8,2,FALSE)</f>
        <v>118.11365261052269</v>
      </c>
      <c r="F150" s="5">
        <f>VLOOKUP($A150,Weeks!$A$2:$E$53,5,FALSE)*VLOOKUP($B150,dayFactor!$A$1:$B$8,2,FALSE)</f>
        <v>229.7805561506855</v>
      </c>
      <c r="G150" s="5">
        <f t="shared" si="4"/>
        <v>1630.3129601538387</v>
      </c>
    </row>
    <row r="151" spans="1:7" x14ac:dyDescent="0.25">
      <c r="A151">
        <f t="shared" si="5"/>
        <v>22</v>
      </c>
      <c r="B151">
        <v>3</v>
      </c>
      <c r="C151" s="2">
        <v>42508</v>
      </c>
      <c r="D151" s="5">
        <f>VLOOKUP($A151,Weeks!$A$2:$E$53,3,FALSE)*VLOOKUP($B151,dayFactor!$A$1:$B$8,2,FALSE)</f>
        <v>1349.333440048893</v>
      </c>
      <c r="E151" s="5">
        <f>VLOOKUP($A151,Weeks!$A$2:$E$53,4,FALSE)*VLOOKUP($B151,dayFactor!$A$1:$B$8,2,FALSE)</f>
        <v>124.27664600242709</v>
      </c>
      <c r="F151" s="5">
        <f>VLOOKUP($A151,Weeks!$A$2:$E$53,5,FALSE)*VLOOKUP($B151,dayFactor!$A$1:$B$8,2,FALSE)</f>
        <v>241.77016122889327</v>
      </c>
      <c r="G151" s="5">
        <f t="shared" si="4"/>
        <v>1715.3802472802133</v>
      </c>
    </row>
    <row r="152" spans="1:7" x14ac:dyDescent="0.25">
      <c r="A152">
        <f t="shared" si="5"/>
        <v>22</v>
      </c>
      <c r="B152">
        <v>4</v>
      </c>
      <c r="C152" s="2">
        <v>42509</v>
      </c>
      <c r="D152" s="5">
        <f>VLOOKUP($A152,Weeks!$A$2:$E$53,3,FALSE)*VLOOKUP($B152,dayFactor!$A$1:$B$8,2,FALSE)</f>
        <v>1382.3364373144927</v>
      </c>
      <c r="E152" s="5">
        <f>VLOOKUP($A152,Weeks!$A$2:$E$53,4,FALSE)*VLOOKUP($B152,dayFactor!$A$1:$B$8,2,FALSE)</f>
        <v>127.31629631158076</v>
      </c>
      <c r="F152" s="5">
        <f>VLOOKUP($A152,Weeks!$A$2:$E$53,5,FALSE)*VLOOKUP($B152,dayFactor!$A$1:$B$8,2,FALSE)</f>
        <v>247.68355500771463</v>
      </c>
      <c r="G152" s="5">
        <f t="shared" si="4"/>
        <v>1757.3362886337882</v>
      </c>
    </row>
    <row r="153" spans="1:7" x14ac:dyDescent="0.25">
      <c r="A153">
        <f t="shared" si="5"/>
        <v>22</v>
      </c>
      <c r="B153">
        <v>5</v>
      </c>
      <c r="C153" s="2">
        <v>42510</v>
      </c>
      <c r="D153" s="5">
        <f>VLOOKUP($A153,Weeks!$A$2:$E$53,3,FALSE)*VLOOKUP($B153,dayFactor!$A$1:$B$8,2,FALSE)</f>
        <v>1199.0992336913409</v>
      </c>
      <c r="E153" s="5">
        <f>VLOOKUP($A153,Weeks!$A$2:$E$53,4,FALSE)*VLOOKUP($B153,dayFactor!$A$1:$B$8,2,FALSE)</f>
        <v>110.43973755059434</v>
      </c>
      <c r="F153" s="5">
        <f>VLOOKUP($A153,Weeks!$A$2:$E$53,5,FALSE)*VLOOKUP($B153,dayFactor!$A$1:$B$8,2,FALSE)</f>
        <v>214.8515751958931</v>
      </c>
      <c r="G153" s="5">
        <f t="shared" si="4"/>
        <v>1524.3905464378283</v>
      </c>
    </row>
    <row r="154" spans="1:7" x14ac:dyDescent="0.25">
      <c r="A154">
        <f t="shared" si="5"/>
        <v>22</v>
      </c>
      <c r="B154">
        <v>6</v>
      </c>
      <c r="C154" s="2">
        <v>42511</v>
      </c>
      <c r="D154" s="5">
        <f>VLOOKUP($A154,Weeks!$A$2:$E$53,3,FALSE)*VLOOKUP($B154,dayFactor!$A$1:$B$8,2,FALSE)</f>
        <v>706.95436234052806</v>
      </c>
      <c r="E154" s="5">
        <f>VLOOKUP($A154,Weeks!$A$2:$E$53,4,FALSE)*VLOOKUP($B154,dayFactor!$A$1:$B$8,2,FALSE)</f>
        <v>65.112087509875877</v>
      </c>
      <c r="F154" s="5">
        <f>VLOOKUP($A154,Weeks!$A$2:$E$53,5,FALSE)*VLOOKUP($B154,dayFactor!$A$1:$B$8,2,FALSE)</f>
        <v>126.67029889835504</v>
      </c>
      <c r="G154" s="5">
        <f t="shared" si="4"/>
        <v>898.73674874875906</v>
      </c>
    </row>
    <row r="155" spans="1:7" x14ac:dyDescent="0.25">
      <c r="A155">
        <f t="shared" si="5"/>
        <v>22</v>
      </c>
      <c r="B155">
        <v>7</v>
      </c>
      <c r="C155" s="2">
        <v>42512</v>
      </c>
      <c r="D155" s="5">
        <f>VLOOKUP($A155,Weeks!$A$2:$E$53,3,FALSE)*VLOOKUP($B155,dayFactor!$A$1:$B$8,2,FALSE)</f>
        <v>709.73844646838188</v>
      </c>
      <c r="E155" s="5">
        <f>VLOOKUP($A155,Weeks!$A$2:$E$53,4,FALSE)*VLOOKUP($B155,dayFactor!$A$1:$B$8,2,FALSE)</f>
        <v>65.368507922598866</v>
      </c>
      <c r="F155" s="5">
        <f>VLOOKUP($A155,Weeks!$A$2:$E$53,5,FALSE)*VLOOKUP($B155,dayFactor!$A$1:$B$8,2,FALSE)</f>
        <v>127.16914406774595</v>
      </c>
      <c r="G155" s="5">
        <f t="shared" si="4"/>
        <v>902.27609845872666</v>
      </c>
    </row>
    <row r="156" spans="1:7" x14ac:dyDescent="0.25">
      <c r="A156">
        <f t="shared" si="5"/>
        <v>23</v>
      </c>
      <c r="B156">
        <v>1</v>
      </c>
      <c r="C156" s="2">
        <v>42513</v>
      </c>
      <c r="D156" s="5">
        <f>VLOOKUP($A156,Weeks!$A$2:$E$53,3,FALSE)*VLOOKUP($B156,dayFactor!$A$1:$B$8,2,FALSE)</f>
        <v>879.71652145354881</v>
      </c>
      <c r="E156" s="5">
        <f>VLOOKUP($A156,Weeks!$A$2:$E$53,4,FALSE)*VLOOKUP($B156,dayFactor!$A$1:$B$8,2,FALSE)</f>
        <v>99.680764400092627</v>
      </c>
      <c r="F156" s="5">
        <f>VLOOKUP($A156,Weeks!$A$2:$E$53,5,FALSE)*VLOOKUP($B156,dayFactor!$A$1:$B$8,2,FALSE)</f>
        <v>193.92086329686637</v>
      </c>
      <c r="G156" s="5">
        <f t="shared" si="4"/>
        <v>1173.3181491505077</v>
      </c>
    </row>
    <row r="157" spans="1:7" x14ac:dyDescent="0.25">
      <c r="A157">
        <f t="shared" si="5"/>
        <v>23</v>
      </c>
      <c r="B157">
        <v>2</v>
      </c>
      <c r="C157" s="2">
        <v>42514</v>
      </c>
      <c r="D157" s="5">
        <f>VLOOKUP($A157,Weeks!$A$2:$E$53,3,FALSE)*VLOOKUP($B157,dayFactor!$A$1:$B$8,2,FALSE)</f>
        <v>1042.3930056720687</v>
      </c>
      <c r="E157" s="5">
        <f>VLOOKUP($A157,Weeks!$A$2:$E$53,4,FALSE)*VLOOKUP($B157,dayFactor!$A$1:$B$8,2,FALSE)</f>
        <v>118.11365261052269</v>
      </c>
      <c r="F157" s="5">
        <f>VLOOKUP($A157,Weeks!$A$2:$E$53,5,FALSE)*VLOOKUP($B157,dayFactor!$A$1:$B$8,2,FALSE)</f>
        <v>229.7805561506855</v>
      </c>
      <c r="G157" s="5">
        <f t="shared" si="4"/>
        <v>1390.2872144332769</v>
      </c>
    </row>
    <row r="158" spans="1:7" x14ac:dyDescent="0.25">
      <c r="A158">
        <f t="shared" si="5"/>
        <v>23</v>
      </c>
      <c r="B158">
        <v>3</v>
      </c>
      <c r="C158" s="2">
        <v>42515</v>
      </c>
      <c r="D158" s="5">
        <f>VLOOKUP($A158,Weeks!$A$2:$E$53,3,FALSE)*VLOOKUP($B158,dayFactor!$A$1:$B$8,2,FALSE)</f>
        <v>1096.7835106114781</v>
      </c>
      <c r="E158" s="5">
        <f>VLOOKUP($A158,Weeks!$A$2:$E$53,4,FALSE)*VLOOKUP($B158,dayFactor!$A$1:$B$8,2,FALSE)</f>
        <v>124.27664600242709</v>
      </c>
      <c r="F158" s="5">
        <f>VLOOKUP($A158,Weeks!$A$2:$E$53,5,FALSE)*VLOOKUP($B158,dayFactor!$A$1:$B$8,2,FALSE)</f>
        <v>241.77016122889327</v>
      </c>
      <c r="G158" s="5">
        <f t="shared" si="4"/>
        <v>1462.8303178427984</v>
      </c>
    </row>
    <row r="159" spans="1:7" x14ac:dyDescent="0.25">
      <c r="A159">
        <f t="shared" si="5"/>
        <v>23</v>
      </c>
      <c r="B159">
        <v>4</v>
      </c>
      <c r="C159" s="2">
        <v>42516</v>
      </c>
      <c r="D159" s="5">
        <f>VLOOKUP($A159,Weeks!$A$2:$E$53,3,FALSE)*VLOOKUP($B159,dayFactor!$A$1:$B$8,2,FALSE)</f>
        <v>1123.6094545385431</v>
      </c>
      <c r="E159" s="5">
        <f>VLOOKUP($A159,Weeks!$A$2:$E$53,4,FALSE)*VLOOKUP($B159,dayFactor!$A$1:$B$8,2,FALSE)</f>
        <v>127.31629631158076</v>
      </c>
      <c r="F159" s="5">
        <f>VLOOKUP($A159,Weeks!$A$2:$E$53,5,FALSE)*VLOOKUP($B159,dayFactor!$A$1:$B$8,2,FALSE)</f>
        <v>247.68355500771463</v>
      </c>
      <c r="G159" s="5">
        <f t="shared" si="4"/>
        <v>1498.6093058578385</v>
      </c>
    </row>
    <row r="160" spans="1:7" x14ac:dyDescent="0.25">
      <c r="A160">
        <f t="shared" si="5"/>
        <v>23</v>
      </c>
      <c r="B160">
        <v>5</v>
      </c>
      <c r="C160" s="2">
        <v>42517</v>
      </c>
      <c r="D160" s="5">
        <f>VLOOKUP($A160,Weeks!$A$2:$E$53,3,FALSE)*VLOOKUP($B160,dayFactor!$A$1:$B$8,2,FALSE)</f>
        <v>974.66810505479475</v>
      </c>
      <c r="E160" s="5">
        <f>VLOOKUP($A160,Weeks!$A$2:$E$53,4,FALSE)*VLOOKUP($B160,dayFactor!$A$1:$B$8,2,FALSE)</f>
        <v>110.43973755059434</v>
      </c>
      <c r="F160" s="5">
        <f>VLOOKUP($A160,Weeks!$A$2:$E$53,5,FALSE)*VLOOKUP($B160,dayFactor!$A$1:$B$8,2,FALSE)</f>
        <v>214.8515751958931</v>
      </c>
      <c r="G160" s="5">
        <f t="shared" si="4"/>
        <v>1299.9594178012821</v>
      </c>
    </row>
    <row r="161" spans="1:7" x14ac:dyDescent="0.25">
      <c r="A161">
        <f t="shared" si="5"/>
        <v>23</v>
      </c>
      <c r="B161">
        <v>6</v>
      </c>
      <c r="C161" s="2">
        <v>42518</v>
      </c>
      <c r="D161" s="5">
        <f>VLOOKUP($A161,Weeks!$A$2:$E$53,3,FALSE)*VLOOKUP($B161,dayFactor!$A$1:$B$8,2,FALSE)</f>
        <v>574.63623471886058</v>
      </c>
      <c r="E161" s="5">
        <f>VLOOKUP($A161,Weeks!$A$2:$E$53,4,FALSE)*VLOOKUP($B161,dayFactor!$A$1:$B$8,2,FALSE)</f>
        <v>65.112087509875877</v>
      </c>
      <c r="F161" s="5">
        <f>VLOOKUP($A161,Weeks!$A$2:$E$53,5,FALSE)*VLOOKUP($B161,dayFactor!$A$1:$B$8,2,FALSE)</f>
        <v>126.67029889835504</v>
      </c>
      <c r="G161" s="5">
        <f t="shared" si="4"/>
        <v>766.41862112709146</v>
      </c>
    </row>
    <row r="162" spans="1:7" x14ac:dyDescent="0.25">
      <c r="A162">
        <f t="shared" si="5"/>
        <v>23</v>
      </c>
      <c r="B162">
        <v>7</v>
      </c>
      <c r="C162" s="2">
        <v>42519</v>
      </c>
      <c r="D162" s="5">
        <f>VLOOKUP($A162,Weeks!$A$2:$E$53,3,FALSE)*VLOOKUP($B162,dayFactor!$A$1:$B$8,2,FALSE)</f>
        <v>576.89923174609987</v>
      </c>
      <c r="E162" s="5">
        <f>VLOOKUP($A162,Weeks!$A$2:$E$53,4,FALSE)*VLOOKUP($B162,dayFactor!$A$1:$B$8,2,FALSE)</f>
        <v>65.368507922598866</v>
      </c>
      <c r="F162" s="5">
        <f>VLOOKUP($A162,Weeks!$A$2:$E$53,5,FALSE)*VLOOKUP($B162,dayFactor!$A$1:$B$8,2,FALSE)</f>
        <v>127.16914406774595</v>
      </c>
      <c r="G162" s="5">
        <f t="shared" si="4"/>
        <v>769.43688373644466</v>
      </c>
    </row>
    <row r="163" spans="1:7" x14ac:dyDescent="0.25">
      <c r="A163">
        <f t="shared" si="5"/>
        <v>24</v>
      </c>
      <c r="B163">
        <v>1</v>
      </c>
      <c r="C163" s="2">
        <v>42520</v>
      </c>
      <c r="D163" s="5">
        <f>VLOOKUP($A163,Weeks!$A$2:$E$53,3,FALSE)*VLOOKUP($B163,dayFactor!$A$1:$B$8,2,FALSE)</f>
        <v>1092.9135146758924</v>
      </c>
      <c r="E163" s="5">
        <f>VLOOKUP($A163,Weeks!$A$2:$E$53,4,FALSE)*VLOOKUP($B163,dayFactor!$A$1:$B$8,2,FALSE)</f>
        <v>99.680764400092627</v>
      </c>
      <c r="F163" s="5">
        <f>VLOOKUP($A163,Weeks!$A$2:$E$53,5,FALSE)*VLOOKUP($B163,dayFactor!$A$1:$B$8,2,FALSE)</f>
        <v>193.92086329686637</v>
      </c>
      <c r="G163" s="5">
        <f t="shared" si="4"/>
        <v>1386.5151423728514</v>
      </c>
    </row>
    <row r="164" spans="1:7" x14ac:dyDescent="0.25">
      <c r="A164">
        <f t="shared" si="5"/>
        <v>24</v>
      </c>
      <c r="B164">
        <v>2</v>
      </c>
      <c r="C164" s="2">
        <v>42521</v>
      </c>
      <c r="D164" s="5">
        <f>VLOOKUP($A164,Weeks!$A$2:$E$53,3,FALSE)*VLOOKUP($B164,dayFactor!$A$1:$B$8,2,FALSE)</f>
        <v>1295.0142184669462</v>
      </c>
      <c r="E164" s="5">
        <f>VLOOKUP($A164,Weeks!$A$2:$E$53,4,FALSE)*VLOOKUP($B164,dayFactor!$A$1:$B$8,2,FALSE)</f>
        <v>118.11365261052269</v>
      </c>
      <c r="F164" s="5">
        <f>VLOOKUP($A164,Weeks!$A$2:$E$53,5,FALSE)*VLOOKUP($B164,dayFactor!$A$1:$B$8,2,FALSE)</f>
        <v>229.7805561506855</v>
      </c>
      <c r="G164" s="5">
        <f t="shared" si="4"/>
        <v>1642.9084272281543</v>
      </c>
    </row>
    <row r="165" spans="1:7" x14ac:dyDescent="0.25">
      <c r="A165">
        <f t="shared" si="5"/>
        <v>24</v>
      </c>
      <c r="B165">
        <v>3</v>
      </c>
      <c r="C165" s="2">
        <v>42522</v>
      </c>
      <c r="D165" s="5">
        <f>VLOOKUP($A165,Weeks!$A$2:$E$53,3,FALSE)*VLOOKUP($B165,dayFactor!$A$1:$B$8,2,FALSE)</f>
        <v>1362.5861197199854</v>
      </c>
      <c r="E165" s="5">
        <f>VLOOKUP($A165,Weeks!$A$2:$E$53,4,FALSE)*VLOOKUP($B165,dayFactor!$A$1:$B$8,2,FALSE)</f>
        <v>124.27664600242709</v>
      </c>
      <c r="F165" s="5">
        <f>VLOOKUP($A165,Weeks!$A$2:$E$53,5,FALSE)*VLOOKUP($B165,dayFactor!$A$1:$B$8,2,FALSE)</f>
        <v>241.77016122889327</v>
      </c>
      <c r="G165" s="5">
        <f t="shared" si="4"/>
        <v>1728.6329269513058</v>
      </c>
    </row>
    <row r="166" spans="1:7" x14ac:dyDescent="0.25">
      <c r="A166">
        <f t="shared" si="5"/>
        <v>24</v>
      </c>
      <c r="B166">
        <v>4</v>
      </c>
      <c r="C166" s="2">
        <v>42523</v>
      </c>
      <c r="D166" s="5">
        <f>VLOOKUP($A166,Weeks!$A$2:$E$53,3,FALSE)*VLOOKUP($B166,dayFactor!$A$1:$B$8,2,FALSE)</f>
        <v>1395.9132608465206</v>
      </c>
      <c r="E166" s="5">
        <f>VLOOKUP($A166,Weeks!$A$2:$E$53,4,FALSE)*VLOOKUP($B166,dayFactor!$A$1:$B$8,2,FALSE)</f>
        <v>127.31629631158076</v>
      </c>
      <c r="F166" s="5">
        <f>VLOOKUP($A166,Weeks!$A$2:$E$53,5,FALSE)*VLOOKUP($B166,dayFactor!$A$1:$B$8,2,FALSE)</f>
        <v>247.68355500771463</v>
      </c>
      <c r="G166" s="5">
        <f t="shared" si="4"/>
        <v>1770.9131121658161</v>
      </c>
    </row>
    <row r="167" spans="1:7" x14ac:dyDescent="0.25">
      <c r="A167">
        <f t="shared" si="5"/>
        <v>24</v>
      </c>
      <c r="B167">
        <v>5</v>
      </c>
      <c r="C167" s="2">
        <v>42524</v>
      </c>
      <c r="D167" s="5">
        <f>VLOOKUP($A167,Weeks!$A$2:$E$53,3,FALSE)*VLOOKUP($B167,dayFactor!$A$1:$B$8,2,FALSE)</f>
        <v>1210.8763656931892</v>
      </c>
      <c r="E167" s="5">
        <f>VLOOKUP($A167,Weeks!$A$2:$E$53,4,FALSE)*VLOOKUP($B167,dayFactor!$A$1:$B$8,2,FALSE)</f>
        <v>110.43973755059434</v>
      </c>
      <c r="F167" s="5">
        <f>VLOOKUP($A167,Weeks!$A$2:$E$53,5,FALSE)*VLOOKUP($B167,dayFactor!$A$1:$B$8,2,FALSE)</f>
        <v>214.8515751958931</v>
      </c>
      <c r="G167" s="5">
        <f t="shared" si="4"/>
        <v>1536.1676784396766</v>
      </c>
    </row>
    <row r="168" spans="1:7" x14ac:dyDescent="0.25">
      <c r="A168">
        <f t="shared" si="5"/>
        <v>24</v>
      </c>
      <c r="B168">
        <v>6</v>
      </c>
      <c r="C168" s="2">
        <v>42525</v>
      </c>
      <c r="D168" s="5">
        <f>VLOOKUP($A168,Weeks!$A$2:$E$53,3,FALSE)*VLOOKUP($B168,dayFactor!$A$1:$B$8,2,FALSE)</f>
        <v>713.89782007165866</v>
      </c>
      <c r="E168" s="5">
        <f>VLOOKUP($A168,Weeks!$A$2:$E$53,4,FALSE)*VLOOKUP($B168,dayFactor!$A$1:$B$8,2,FALSE)</f>
        <v>65.112087509875877</v>
      </c>
      <c r="F168" s="5">
        <f>VLOOKUP($A168,Weeks!$A$2:$E$53,5,FALSE)*VLOOKUP($B168,dayFactor!$A$1:$B$8,2,FALSE)</f>
        <v>126.67029889835504</v>
      </c>
      <c r="G168" s="5">
        <f t="shared" si="4"/>
        <v>905.68020647988965</v>
      </c>
    </row>
    <row r="169" spans="1:7" x14ac:dyDescent="0.25">
      <c r="A169">
        <f t="shared" si="5"/>
        <v>24</v>
      </c>
      <c r="B169">
        <v>7</v>
      </c>
      <c r="C169" s="2">
        <v>42526</v>
      </c>
      <c r="D169" s="5">
        <f>VLOOKUP($A169,Weeks!$A$2:$E$53,3,FALSE)*VLOOKUP($B169,dayFactor!$A$1:$B$8,2,FALSE)</f>
        <v>716.7092484970957</v>
      </c>
      <c r="E169" s="5">
        <f>VLOOKUP($A169,Weeks!$A$2:$E$53,4,FALSE)*VLOOKUP($B169,dayFactor!$A$1:$B$8,2,FALSE)</f>
        <v>65.368507922598866</v>
      </c>
      <c r="F169" s="5">
        <f>VLOOKUP($A169,Weeks!$A$2:$E$53,5,FALSE)*VLOOKUP($B169,dayFactor!$A$1:$B$8,2,FALSE)</f>
        <v>127.16914406774595</v>
      </c>
      <c r="G169" s="5">
        <f t="shared" si="4"/>
        <v>909.24690048744048</v>
      </c>
    </row>
    <row r="170" spans="1:7" x14ac:dyDescent="0.25">
      <c r="A170">
        <f t="shared" si="5"/>
        <v>25</v>
      </c>
      <c r="B170">
        <v>1</v>
      </c>
      <c r="C170" s="2">
        <v>42527</v>
      </c>
      <c r="D170" s="5">
        <f>VLOOKUP($A170,Weeks!$A$2:$E$53,3,FALSE)*VLOOKUP($B170,dayFactor!$A$1:$B$8,2,FALSE)</f>
        <v>1134.3000714462764</v>
      </c>
      <c r="E170" s="5">
        <f>VLOOKUP($A170,Weeks!$A$2:$E$53,4,FALSE)*VLOOKUP($B170,dayFactor!$A$1:$B$8,2,FALSE)</f>
        <v>99.680764400092627</v>
      </c>
      <c r="F170" s="5">
        <f>VLOOKUP($A170,Weeks!$A$2:$E$53,5,FALSE)*VLOOKUP($B170,dayFactor!$A$1:$B$8,2,FALSE)</f>
        <v>193.92086329686637</v>
      </c>
      <c r="G170" s="5">
        <f t="shared" si="4"/>
        <v>1427.9016991432354</v>
      </c>
    </row>
    <row r="171" spans="1:7" x14ac:dyDescent="0.25">
      <c r="A171">
        <f t="shared" si="5"/>
        <v>25</v>
      </c>
      <c r="B171">
        <v>2</v>
      </c>
      <c r="C171" s="2">
        <v>42528</v>
      </c>
      <c r="D171" s="5">
        <f>VLOOKUP($A171,Weeks!$A$2:$E$53,3,FALSE)*VLOOKUP($B171,dayFactor!$A$1:$B$8,2,FALSE)</f>
        <v>1344.053944622159</v>
      </c>
      <c r="E171" s="5">
        <f>VLOOKUP($A171,Weeks!$A$2:$E$53,4,FALSE)*VLOOKUP($B171,dayFactor!$A$1:$B$8,2,FALSE)</f>
        <v>118.11365261052269</v>
      </c>
      <c r="F171" s="5">
        <f>VLOOKUP($A171,Weeks!$A$2:$E$53,5,FALSE)*VLOOKUP($B171,dayFactor!$A$1:$B$8,2,FALSE)</f>
        <v>229.7805561506855</v>
      </c>
      <c r="G171" s="5">
        <f t="shared" si="4"/>
        <v>1691.9481533833671</v>
      </c>
    </row>
    <row r="172" spans="1:7" x14ac:dyDescent="0.25">
      <c r="A172">
        <f t="shared" si="5"/>
        <v>25</v>
      </c>
      <c r="B172">
        <v>3</v>
      </c>
      <c r="C172" s="2">
        <v>42529</v>
      </c>
      <c r="D172" s="5">
        <f>VLOOKUP($A172,Weeks!$A$2:$E$53,3,FALSE)*VLOOKUP($B172,dayFactor!$A$1:$B$8,2,FALSE)</f>
        <v>1414.1846652966244</v>
      </c>
      <c r="E172" s="5">
        <f>VLOOKUP($A172,Weeks!$A$2:$E$53,4,FALSE)*VLOOKUP($B172,dayFactor!$A$1:$B$8,2,FALSE)</f>
        <v>124.27664600242709</v>
      </c>
      <c r="F172" s="5">
        <f>VLOOKUP($A172,Weeks!$A$2:$E$53,5,FALSE)*VLOOKUP($B172,dayFactor!$A$1:$B$8,2,FALSE)</f>
        <v>241.77016122889327</v>
      </c>
      <c r="G172" s="5">
        <f t="shared" si="4"/>
        <v>1780.2314725279448</v>
      </c>
    </row>
    <row r="173" spans="1:7" x14ac:dyDescent="0.25">
      <c r="A173">
        <f t="shared" si="5"/>
        <v>25</v>
      </c>
      <c r="B173">
        <v>4</v>
      </c>
      <c r="C173" s="2">
        <v>42530</v>
      </c>
      <c r="D173" s="5">
        <f>VLOOKUP($A173,Weeks!$A$2:$E$53,3,FALSE)*VLOOKUP($B173,dayFactor!$A$1:$B$8,2,FALSE)</f>
        <v>1448.7738418904737</v>
      </c>
      <c r="E173" s="5">
        <f>VLOOKUP($A173,Weeks!$A$2:$E$53,4,FALSE)*VLOOKUP($B173,dayFactor!$A$1:$B$8,2,FALSE)</f>
        <v>127.31629631158076</v>
      </c>
      <c r="F173" s="5">
        <f>VLOOKUP($A173,Weeks!$A$2:$E$53,5,FALSE)*VLOOKUP($B173,dayFactor!$A$1:$B$8,2,FALSE)</f>
        <v>247.68355500771463</v>
      </c>
      <c r="G173" s="5">
        <f t="shared" si="4"/>
        <v>1823.7736932097691</v>
      </c>
    </row>
    <row r="174" spans="1:7" x14ac:dyDescent="0.25">
      <c r="A174">
        <f t="shared" si="5"/>
        <v>25</v>
      </c>
      <c r="B174">
        <v>5</v>
      </c>
      <c r="C174" s="2">
        <v>42531</v>
      </c>
      <c r="D174" s="5">
        <f>VLOOKUP($A174,Weeks!$A$2:$E$53,3,FALSE)*VLOOKUP($B174,dayFactor!$A$1:$B$8,2,FALSE)</f>
        <v>1256.7299513408504</v>
      </c>
      <c r="E174" s="5">
        <f>VLOOKUP($A174,Weeks!$A$2:$E$53,4,FALSE)*VLOOKUP($B174,dayFactor!$A$1:$B$8,2,FALSE)</f>
        <v>110.43973755059434</v>
      </c>
      <c r="F174" s="5">
        <f>VLOOKUP($A174,Weeks!$A$2:$E$53,5,FALSE)*VLOOKUP($B174,dayFactor!$A$1:$B$8,2,FALSE)</f>
        <v>214.8515751958931</v>
      </c>
      <c r="G174" s="5">
        <f t="shared" si="4"/>
        <v>1582.0212640873378</v>
      </c>
    </row>
    <row r="175" spans="1:7" x14ac:dyDescent="0.25">
      <c r="A175">
        <f t="shared" si="5"/>
        <v>25</v>
      </c>
      <c r="B175">
        <v>6</v>
      </c>
      <c r="C175" s="2">
        <v>42532</v>
      </c>
      <c r="D175" s="5">
        <f>VLOOKUP($A175,Weeks!$A$2:$E$53,3,FALSE)*VLOOKUP($B175,dayFactor!$A$1:$B$8,2,FALSE)</f>
        <v>740.93177313555782</v>
      </c>
      <c r="E175" s="5">
        <f>VLOOKUP($A175,Weeks!$A$2:$E$53,4,FALSE)*VLOOKUP($B175,dayFactor!$A$1:$B$8,2,FALSE)</f>
        <v>65.112087509875877</v>
      </c>
      <c r="F175" s="5">
        <f>VLOOKUP($A175,Weeks!$A$2:$E$53,5,FALSE)*VLOOKUP($B175,dayFactor!$A$1:$B$8,2,FALSE)</f>
        <v>126.67029889835504</v>
      </c>
      <c r="G175" s="5">
        <f t="shared" si="4"/>
        <v>932.71415954378881</v>
      </c>
    </row>
    <row r="176" spans="1:7" x14ac:dyDescent="0.25">
      <c r="A176">
        <f t="shared" si="5"/>
        <v>25</v>
      </c>
      <c r="B176">
        <v>7</v>
      </c>
      <c r="C176" s="2">
        <v>42533</v>
      </c>
      <c r="D176" s="5">
        <f>VLOOKUP($A176,Weeks!$A$2:$E$53,3,FALSE)*VLOOKUP($B176,dayFactor!$A$1:$B$8,2,FALSE)</f>
        <v>743.8496650099072</v>
      </c>
      <c r="E176" s="5">
        <f>VLOOKUP($A176,Weeks!$A$2:$E$53,4,FALSE)*VLOOKUP($B176,dayFactor!$A$1:$B$8,2,FALSE)</f>
        <v>65.368507922598866</v>
      </c>
      <c r="F176" s="5">
        <f>VLOOKUP($A176,Weeks!$A$2:$E$53,5,FALSE)*VLOOKUP($B176,dayFactor!$A$1:$B$8,2,FALSE)</f>
        <v>127.16914406774595</v>
      </c>
      <c r="G176" s="5">
        <f t="shared" si="4"/>
        <v>936.38731700025198</v>
      </c>
    </row>
    <row r="177" spans="1:7" x14ac:dyDescent="0.25">
      <c r="A177">
        <f t="shared" si="5"/>
        <v>26</v>
      </c>
      <c r="B177">
        <v>1</v>
      </c>
      <c r="C177" s="2">
        <v>42534</v>
      </c>
      <c r="D177" s="5">
        <f>VLOOKUP($A177,Weeks!$A$2:$E$53,3,FALSE)*VLOOKUP($B177,dayFactor!$A$1:$B$8,2,FALSE)</f>
        <v>1158.9507217930013</v>
      </c>
      <c r="E177" s="5">
        <f>VLOOKUP($A177,Weeks!$A$2:$E$53,4,FALSE)*VLOOKUP($B177,dayFactor!$A$1:$B$8,2,FALSE)</f>
        <v>99.680764400092627</v>
      </c>
      <c r="F177" s="5">
        <f>VLOOKUP($A177,Weeks!$A$2:$E$53,5,FALSE)*VLOOKUP($B177,dayFactor!$A$1:$B$8,2,FALSE)</f>
        <v>193.92086329686637</v>
      </c>
      <c r="G177" s="5">
        <f t="shared" si="4"/>
        <v>1452.5523494899603</v>
      </c>
    </row>
    <row r="178" spans="1:7" x14ac:dyDescent="0.25">
      <c r="A178">
        <f t="shared" si="5"/>
        <v>26</v>
      </c>
      <c r="B178">
        <v>2</v>
      </c>
      <c r="C178" s="2">
        <v>42535</v>
      </c>
      <c r="D178" s="5">
        <f>VLOOKUP($A178,Weeks!$A$2:$E$53,3,FALSE)*VLOOKUP($B178,dayFactor!$A$1:$B$8,2,FALSE)</f>
        <v>1373.262973758314</v>
      </c>
      <c r="E178" s="5">
        <f>VLOOKUP($A178,Weeks!$A$2:$E$53,4,FALSE)*VLOOKUP($B178,dayFactor!$A$1:$B$8,2,FALSE)</f>
        <v>118.11365261052269</v>
      </c>
      <c r="F178" s="5">
        <f>VLOOKUP($A178,Weeks!$A$2:$E$53,5,FALSE)*VLOOKUP($B178,dayFactor!$A$1:$B$8,2,FALSE)</f>
        <v>229.7805561506855</v>
      </c>
      <c r="G178" s="5">
        <f t="shared" si="4"/>
        <v>1721.1571825195222</v>
      </c>
    </row>
    <row r="179" spans="1:7" x14ac:dyDescent="0.25">
      <c r="A179">
        <f t="shared" si="5"/>
        <v>26</v>
      </c>
      <c r="B179">
        <v>3</v>
      </c>
      <c r="C179" s="2">
        <v>42536</v>
      </c>
      <c r="D179" s="5">
        <f>VLOOKUP($A179,Weeks!$A$2:$E$53,3,FALSE)*VLOOKUP($B179,dayFactor!$A$1:$B$8,2,FALSE)</f>
        <v>1444.9177778013943</v>
      </c>
      <c r="E179" s="5">
        <f>VLOOKUP($A179,Weeks!$A$2:$E$53,4,FALSE)*VLOOKUP($B179,dayFactor!$A$1:$B$8,2,FALSE)</f>
        <v>124.27664600242709</v>
      </c>
      <c r="F179" s="5">
        <f>VLOOKUP($A179,Weeks!$A$2:$E$53,5,FALSE)*VLOOKUP($B179,dayFactor!$A$1:$B$8,2,FALSE)</f>
        <v>241.77016122889327</v>
      </c>
      <c r="G179" s="5">
        <f t="shared" si="4"/>
        <v>1810.9645850327147</v>
      </c>
    </row>
    <row r="180" spans="1:7" x14ac:dyDescent="0.25">
      <c r="A180">
        <f t="shared" si="5"/>
        <v>26</v>
      </c>
      <c r="B180">
        <v>4</v>
      </c>
      <c r="C180" s="2">
        <v>42537</v>
      </c>
      <c r="D180" s="5">
        <f>VLOOKUP($A180,Weeks!$A$2:$E$53,3,FALSE)*VLOOKUP($B180,dayFactor!$A$1:$B$8,2,FALSE)</f>
        <v>1480.2586476371466</v>
      </c>
      <c r="E180" s="5">
        <f>VLOOKUP($A180,Weeks!$A$2:$E$53,4,FALSE)*VLOOKUP($B180,dayFactor!$A$1:$B$8,2,FALSE)</f>
        <v>127.31629631158076</v>
      </c>
      <c r="F180" s="5">
        <f>VLOOKUP($A180,Weeks!$A$2:$E$53,5,FALSE)*VLOOKUP($B180,dayFactor!$A$1:$B$8,2,FALSE)</f>
        <v>247.68355500771463</v>
      </c>
      <c r="G180" s="5">
        <f t="shared" si="4"/>
        <v>1855.2584989564421</v>
      </c>
    </row>
    <row r="181" spans="1:7" x14ac:dyDescent="0.25">
      <c r="A181">
        <f t="shared" si="5"/>
        <v>26</v>
      </c>
      <c r="B181">
        <v>5</v>
      </c>
      <c r="C181" s="2">
        <v>42538</v>
      </c>
      <c r="D181" s="5">
        <f>VLOOKUP($A181,Weeks!$A$2:$E$53,3,FALSE)*VLOOKUP($B181,dayFactor!$A$1:$B$8,2,FALSE)</f>
        <v>1284.0412522836955</v>
      </c>
      <c r="E181" s="5">
        <f>VLOOKUP($A181,Weeks!$A$2:$E$53,4,FALSE)*VLOOKUP($B181,dayFactor!$A$1:$B$8,2,FALSE)</f>
        <v>110.43973755059434</v>
      </c>
      <c r="F181" s="5">
        <f>VLOOKUP($A181,Weeks!$A$2:$E$53,5,FALSE)*VLOOKUP($B181,dayFactor!$A$1:$B$8,2,FALSE)</f>
        <v>214.8515751958931</v>
      </c>
      <c r="G181" s="5">
        <f t="shared" si="4"/>
        <v>1609.3325650301829</v>
      </c>
    </row>
    <row r="182" spans="1:7" x14ac:dyDescent="0.25">
      <c r="A182">
        <f t="shared" si="5"/>
        <v>26</v>
      </c>
      <c r="B182">
        <v>6</v>
      </c>
      <c r="C182" s="2">
        <v>42539</v>
      </c>
      <c r="D182" s="5">
        <f>VLOOKUP($A182,Weeks!$A$2:$E$53,3,FALSE)*VLOOKUP($B182,dayFactor!$A$1:$B$8,2,FALSE)</f>
        <v>757.03372933754906</v>
      </c>
      <c r="E182" s="5">
        <f>VLOOKUP($A182,Weeks!$A$2:$E$53,4,FALSE)*VLOOKUP($B182,dayFactor!$A$1:$B$8,2,FALSE)</f>
        <v>65.112087509875877</v>
      </c>
      <c r="F182" s="5">
        <f>VLOOKUP($A182,Weeks!$A$2:$E$53,5,FALSE)*VLOOKUP($B182,dayFactor!$A$1:$B$8,2,FALSE)</f>
        <v>126.67029889835504</v>
      </c>
      <c r="G182" s="5">
        <f t="shared" si="4"/>
        <v>948.81611574578005</v>
      </c>
    </row>
    <row r="183" spans="1:7" x14ac:dyDescent="0.25">
      <c r="A183">
        <f t="shared" si="5"/>
        <v>26</v>
      </c>
      <c r="B183">
        <v>7</v>
      </c>
      <c r="C183" s="2">
        <v>42540</v>
      </c>
      <c r="D183" s="5">
        <f>VLOOKUP($A183,Weeks!$A$2:$E$53,3,FALSE)*VLOOKUP($B183,dayFactor!$A$1:$B$8,2,FALSE)</f>
        <v>760.01503294407996</v>
      </c>
      <c r="E183" s="5">
        <f>VLOOKUP($A183,Weeks!$A$2:$E$53,4,FALSE)*VLOOKUP($B183,dayFactor!$A$1:$B$8,2,FALSE)</f>
        <v>65.368507922598866</v>
      </c>
      <c r="F183" s="5">
        <f>VLOOKUP($A183,Weeks!$A$2:$E$53,5,FALSE)*VLOOKUP($B183,dayFactor!$A$1:$B$8,2,FALSE)</f>
        <v>127.16914406774595</v>
      </c>
      <c r="G183" s="5">
        <f t="shared" si="4"/>
        <v>952.55268493442475</v>
      </c>
    </row>
    <row r="184" spans="1:7" x14ac:dyDescent="0.25">
      <c r="A184">
        <f t="shared" si="5"/>
        <v>27</v>
      </c>
      <c r="B184">
        <v>1</v>
      </c>
      <c r="C184" s="2">
        <v>42541</v>
      </c>
      <c r="D184" s="5">
        <f>VLOOKUP($A184,Weeks!$A$2:$E$53,3,FALSE)*VLOOKUP($B184,dayFactor!$A$1:$B$8,2,FALSE)</f>
        <v>1190.5036003297305</v>
      </c>
      <c r="E184" s="5">
        <f>VLOOKUP($A184,Weeks!$A$2:$E$53,4,FALSE)*VLOOKUP($B184,dayFactor!$A$1:$B$8,2,FALSE)</f>
        <v>99.680764400092627</v>
      </c>
      <c r="F184" s="5">
        <f>VLOOKUP($A184,Weeks!$A$2:$E$53,5,FALSE)*VLOOKUP($B184,dayFactor!$A$1:$B$8,2,FALSE)</f>
        <v>193.92086329686637</v>
      </c>
      <c r="G184" s="5">
        <f t="shared" si="4"/>
        <v>1484.1052280266895</v>
      </c>
    </row>
    <row r="185" spans="1:7" x14ac:dyDescent="0.25">
      <c r="A185">
        <f t="shared" si="5"/>
        <v>27</v>
      </c>
      <c r="B185">
        <v>2</v>
      </c>
      <c r="C185" s="2">
        <v>42542</v>
      </c>
      <c r="D185" s="5">
        <f>VLOOKUP($A185,Weeks!$A$2:$E$53,3,FALSE)*VLOOKUP($B185,dayFactor!$A$1:$B$8,2,FALSE)</f>
        <v>1410.6505856689807</v>
      </c>
      <c r="E185" s="5">
        <f>VLOOKUP($A185,Weeks!$A$2:$E$53,4,FALSE)*VLOOKUP($B185,dayFactor!$A$1:$B$8,2,FALSE)</f>
        <v>118.11365261052269</v>
      </c>
      <c r="F185" s="5">
        <f>VLOOKUP($A185,Weeks!$A$2:$E$53,5,FALSE)*VLOOKUP($B185,dayFactor!$A$1:$B$8,2,FALSE)</f>
        <v>229.7805561506855</v>
      </c>
      <c r="G185" s="5">
        <f t="shared" si="4"/>
        <v>1758.5447944301889</v>
      </c>
    </row>
    <row r="186" spans="1:7" x14ac:dyDescent="0.25">
      <c r="A186">
        <f t="shared" si="5"/>
        <v>27</v>
      </c>
      <c r="B186">
        <v>3</v>
      </c>
      <c r="C186" s="2">
        <v>42543</v>
      </c>
      <c r="D186" s="5">
        <f>VLOOKUP($A186,Weeks!$A$2:$E$53,3,FALSE)*VLOOKUP($B186,dayFactor!$A$1:$B$8,2,FALSE)</f>
        <v>1484.2562192736893</v>
      </c>
      <c r="E186" s="5">
        <f>VLOOKUP($A186,Weeks!$A$2:$E$53,4,FALSE)*VLOOKUP($B186,dayFactor!$A$1:$B$8,2,FALSE)</f>
        <v>124.27664600242709</v>
      </c>
      <c r="F186" s="5">
        <f>VLOOKUP($A186,Weeks!$A$2:$E$53,5,FALSE)*VLOOKUP($B186,dayFactor!$A$1:$B$8,2,FALSE)</f>
        <v>241.77016122889327</v>
      </c>
      <c r="G186" s="5">
        <f t="shared" si="4"/>
        <v>1850.3030265050097</v>
      </c>
    </row>
    <row r="187" spans="1:7" x14ac:dyDescent="0.25">
      <c r="A187">
        <f t="shared" si="5"/>
        <v>27</v>
      </c>
      <c r="B187">
        <v>4</v>
      </c>
      <c r="C187" s="2">
        <v>42544</v>
      </c>
      <c r="D187" s="5">
        <f>VLOOKUP($A187,Weeks!$A$2:$E$53,3,FALSE)*VLOOKUP($B187,dayFactor!$A$1:$B$8,2,FALSE)</f>
        <v>1520.5592578646281</v>
      </c>
      <c r="E187" s="5">
        <f>VLOOKUP($A187,Weeks!$A$2:$E$53,4,FALSE)*VLOOKUP($B187,dayFactor!$A$1:$B$8,2,FALSE)</f>
        <v>127.31629631158076</v>
      </c>
      <c r="F187" s="5">
        <f>VLOOKUP($A187,Weeks!$A$2:$E$53,5,FALSE)*VLOOKUP($B187,dayFactor!$A$1:$B$8,2,FALSE)</f>
        <v>247.68355500771463</v>
      </c>
      <c r="G187" s="5">
        <f t="shared" si="4"/>
        <v>1895.5591091839235</v>
      </c>
    </row>
    <row r="188" spans="1:7" x14ac:dyDescent="0.25">
      <c r="A188">
        <f t="shared" si="5"/>
        <v>27</v>
      </c>
      <c r="B188">
        <v>5</v>
      </c>
      <c r="C188" s="2">
        <v>42545</v>
      </c>
      <c r="D188" s="5">
        <f>VLOOKUP($A188,Weeks!$A$2:$E$53,3,FALSE)*VLOOKUP($B188,dayFactor!$A$1:$B$8,2,FALSE)</f>
        <v>1318.9997685584656</v>
      </c>
      <c r="E188" s="5">
        <f>VLOOKUP($A188,Weeks!$A$2:$E$53,4,FALSE)*VLOOKUP($B188,dayFactor!$A$1:$B$8,2,FALSE)</f>
        <v>110.43973755059434</v>
      </c>
      <c r="F188" s="5">
        <f>VLOOKUP($A188,Weeks!$A$2:$E$53,5,FALSE)*VLOOKUP($B188,dayFactor!$A$1:$B$8,2,FALSE)</f>
        <v>214.8515751958931</v>
      </c>
      <c r="G188" s="5">
        <f t="shared" si="4"/>
        <v>1644.291081304953</v>
      </c>
    </row>
    <row r="189" spans="1:7" x14ac:dyDescent="0.25">
      <c r="A189">
        <f t="shared" si="5"/>
        <v>27</v>
      </c>
      <c r="B189">
        <v>6</v>
      </c>
      <c r="C189" s="2">
        <v>42546</v>
      </c>
      <c r="D189" s="5">
        <f>VLOOKUP($A189,Weeks!$A$2:$E$53,3,FALSE)*VLOOKUP($B189,dayFactor!$A$1:$B$8,2,FALSE)</f>
        <v>777.64426338427722</v>
      </c>
      <c r="E189" s="5">
        <f>VLOOKUP($A189,Weeks!$A$2:$E$53,4,FALSE)*VLOOKUP($B189,dayFactor!$A$1:$B$8,2,FALSE)</f>
        <v>65.112087509875877</v>
      </c>
      <c r="F189" s="5">
        <f>VLOOKUP($A189,Weeks!$A$2:$E$53,5,FALSE)*VLOOKUP($B189,dayFactor!$A$1:$B$8,2,FALSE)</f>
        <v>126.67029889835504</v>
      </c>
      <c r="G189" s="5">
        <f t="shared" si="4"/>
        <v>969.42664979250821</v>
      </c>
    </row>
    <row r="190" spans="1:7" x14ac:dyDescent="0.25">
      <c r="A190">
        <f t="shared" si="5"/>
        <v>27</v>
      </c>
      <c r="B190">
        <v>7</v>
      </c>
      <c r="C190" s="2">
        <v>42547</v>
      </c>
      <c r="D190" s="5">
        <f>VLOOKUP($A190,Weeks!$A$2:$E$53,3,FALSE)*VLOOKUP($B190,dayFactor!$A$1:$B$8,2,FALSE)</f>
        <v>780.70673412657084</v>
      </c>
      <c r="E190" s="5">
        <f>VLOOKUP($A190,Weeks!$A$2:$E$53,4,FALSE)*VLOOKUP($B190,dayFactor!$A$1:$B$8,2,FALSE)</f>
        <v>65.368507922598866</v>
      </c>
      <c r="F190" s="5">
        <f>VLOOKUP($A190,Weeks!$A$2:$E$53,5,FALSE)*VLOOKUP($B190,dayFactor!$A$1:$B$8,2,FALSE)</f>
        <v>127.16914406774595</v>
      </c>
      <c r="G190" s="5">
        <f t="shared" si="4"/>
        <v>973.24438611691562</v>
      </c>
    </row>
    <row r="191" spans="1:7" x14ac:dyDescent="0.25">
      <c r="A191">
        <f t="shared" si="5"/>
        <v>28</v>
      </c>
      <c r="B191">
        <v>1</v>
      </c>
      <c r="C191" s="2">
        <v>42548</v>
      </c>
      <c r="D191" s="5">
        <f>VLOOKUP($A191,Weeks!$A$2:$E$53,3,FALSE)*VLOOKUP($B191,dayFactor!$A$1:$B$8,2,FALSE)</f>
        <v>1148.7983838793441</v>
      </c>
      <c r="E191" s="5">
        <f>VLOOKUP($A191,Weeks!$A$2:$E$53,4,FALSE)*VLOOKUP($B191,dayFactor!$A$1:$B$8,2,FALSE)</f>
        <v>99.680764400092627</v>
      </c>
      <c r="F191" s="5">
        <f>VLOOKUP($A191,Weeks!$A$2:$E$53,5,FALSE)*VLOOKUP($B191,dayFactor!$A$1:$B$8,2,FALSE)</f>
        <v>193.92086329686637</v>
      </c>
      <c r="G191" s="5">
        <f t="shared" si="4"/>
        <v>1442.4000115763031</v>
      </c>
    </row>
    <row r="192" spans="1:7" x14ac:dyDescent="0.25">
      <c r="A192">
        <f t="shared" si="5"/>
        <v>28</v>
      </c>
      <c r="B192">
        <v>2</v>
      </c>
      <c r="C192" s="2">
        <v>42549</v>
      </c>
      <c r="D192" s="5">
        <f>VLOOKUP($A192,Weeks!$A$2:$E$53,3,FALSE)*VLOOKUP($B192,dayFactor!$A$1:$B$8,2,FALSE)</f>
        <v>1361.2332735374637</v>
      </c>
      <c r="E192" s="5">
        <f>VLOOKUP($A192,Weeks!$A$2:$E$53,4,FALSE)*VLOOKUP($B192,dayFactor!$A$1:$B$8,2,FALSE)</f>
        <v>118.11365261052269</v>
      </c>
      <c r="F192" s="5">
        <f>VLOOKUP($A192,Weeks!$A$2:$E$53,5,FALSE)*VLOOKUP($B192,dayFactor!$A$1:$B$8,2,FALSE)</f>
        <v>229.7805561506855</v>
      </c>
      <c r="G192" s="5">
        <f t="shared" si="4"/>
        <v>1709.1274822986718</v>
      </c>
    </row>
    <row r="193" spans="1:7" x14ac:dyDescent="0.25">
      <c r="A193">
        <f t="shared" si="5"/>
        <v>28</v>
      </c>
      <c r="B193">
        <v>3</v>
      </c>
      <c r="C193" s="2">
        <v>42550</v>
      </c>
      <c r="D193" s="5">
        <f>VLOOKUP($A193,Weeks!$A$2:$E$53,3,FALSE)*VLOOKUP($B193,dayFactor!$A$1:$B$8,2,FALSE)</f>
        <v>1432.260385850341</v>
      </c>
      <c r="E193" s="5">
        <f>VLOOKUP($A193,Weeks!$A$2:$E$53,4,FALSE)*VLOOKUP($B193,dayFactor!$A$1:$B$8,2,FALSE)</f>
        <v>124.27664600242709</v>
      </c>
      <c r="F193" s="5">
        <f>VLOOKUP($A193,Weeks!$A$2:$E$53,5,FALSE)*VLOOKUP($B193,dayFactor!$A$1:$B$8,2,FALSE)</f>
        <v>241.77016122889327</v>
      </c>
      <c r="G193" s="5">
        <f t="shared" si="4"/>
        <v>1798.3071930816614</v>
      </c>
    </row>
    <row r="194" spans="1:7" x14ac:dyDescent="0.25">
      <c r="A194">
        <f t="shared" si="5"/>
        <v>28</v>
      </c>
      <c r="B194">
        <v>4</v>
      </c>
      <c r="C194" s="2">
        <v>42551</v>
      </c>
      <c r="D194" s="5">
        <f>VLOOKUP($A194,Weeks!$A$2:$E$53,3,FALSE)*VLOOKUP($B194,dayFactor!$A$1:$B$8,2,FALSE)</f>
        <v>1467.2916718133813</v>
      </c>
      <c r="E194" s="5">
        <f>VLOOKUP($A194,Weeks!$A$2:$E$53,4,FALSE)*VLOOKUP($B194,dayFactor!$A$1:$B$8,2,FALSE)</f>
        <v>127.31629631158076</v>
      </c>
      <c r="F194" s="5">
        <f>VLOOKUP($A194,Weeks!$A$2:$E$53,5,FALSE)*VLOOKUP($B194,dayFactor!$A$1:$B$8,2,FALSE)</f>
        <v>247.68355500771463</v>
      </c>
      <c r="G194" s="5">
        <f t="shared" si="4"/>
        <v>1842.2915231326767</v>
      </c>
    </row>
    <row r="195" spans="1:7" x14ac:dyDescent="0.25">
      <c r="A195">
        <f t="shared" si="5"/>
        <v>28</v>
      </c>
      <c r="B195">
        <v>5</v>
      </c>
      <c r="C195" s="2">
        <v>42552</v>
      </c>
      <c r="D195" s="5">
        <f>VLOOKUP($A195,Weeks!$A$2:$E$53,3,FALSE)*VLOOKUP($B195,dayFactor!$A$1:$B$8,2,FALSE)</f>
        <v>1272.7931289225128</v>
      </c>
      <c r="E195" s="5">
        <f>VLOOKUP($A195,Weeks!$A$2:$E$53,4,FALSE)*VLOOKUP($B195,dayFactor!$A$1:$B$8,2,FALSE)</f>
        <v>110.43973755059434</v>
      </c>
      <c r="F195" s="5">
        <f>VLOOKUP($A195,Weeks!$A$2:$E$53,5,FALSE)*VLOOKUP($B195,dayFactor!$A$1:$B$8,2,FALSE)</f>
        <v>214.8515751958931</v>
      </c>
      <c r="G195" s="5">
        <f t="shared" ref="G195:G258" si="6">SUM(D195:F195)</f>
        <v>1598.0844416690002</v>
      </c>
    </row>
    <row r="196" spans="1:7" x14ac:dyDescent="0.25">
      <c r="A196">
        <f t="shared" si="5"/>
        <v>28</v>
      </c>
      <c r="B196">
        <v>6</v>
      </c>
      <c r="C196" s="2">
        <v>42553</v>
      </c>
      <c r="D196" s="5">
        <f>VLOOKUP($A196,Weeks!$A$2:$E$53,3,FALSE)*VLOOKUP($B196,dayFactor!$A$1:$B$8,2,FALSE)</f>
        <v>750.40215986030637</v>
      </c>
      <c r="E196" s="5">
        <f>VLOOKUP($A196,Weeks!$A$2:$E$53,4,FALSE)*VLOOKUP($B196,dayFactor!$A$1:$B$8,2,FALSE)</f>
        <v>65.112087509875877</v>
      </c>
      <c r="F196" s="5">
        <f>VLOOKUP($A196,Weeks!$A$2:$E$53,5,FALSE)*VLOOKUP($B196,dayFactor!$A$1:$B$8,2,FALSE)</f>
        <v>126.67029889835504</v>
      </c>
      <c r="G196" s="5">
        <f t="shared" si="6"/>
        <v>942.18454626853736</v>
      </c>
    </row>
    <row r="197" spans="1:7" x14ac:dyDescent="0.25">
      <c r="A197">
        <f t="shared" si="5"/>
        <v>28</v>
      </c>
      <c r="B197">
        <v>7</v>
      </c>
      <c r="C197" s="2">
        <v>42554</v>
      </c>
      <c r="D197" s="5">
        <f>VLOOKUP($A197,Weeks!$A$2:$E$53,3,FALSE)*VLOOKUP($B197,dayFactor!$A$1:$B$8,2,FALSE)</f>
        <v>753.35734742836598</v>
      </c>
      <c r="E197" s="5">
        <f>VLOOKUP($A197,Weeks!$A$2:$E$53,4,FALSE)*VLOOKUP($B197,dayFactor!$A$1:$B$8,2,FALSE)</f>
        <v>65.368507922598866</v>
      </c>
      <c r="F197" s="5">
        <f>VLOOKUP($A197,Weeks!$A$2:$E$53,5,FALSE)*VLOOKUP($B197,dayFactor!$A$1:$B$8,2,FALSE)</f>
        <v>127.16914406774595</v>
      </c>
      <c r="G197" s="5">
        <f t="shared" si="6"/>
        <v>945.89499941871077</v>
      </c>
    </row>
    <row r="198" spans="1:7" x14ac:dyDescent="0.25">
      <c r="A198">
        <f t="shared" si="5"/>
        <v>29</v>
      </c>
      <c r="B198">
        <v>1</v>
      </c>
      <c r="C198" s="2">
        <v>42555</v>
      </c>
      <c r="D198" s="5">
        <f>VLOOKUP($A198,Weeks!$A$2:$E$53,3,FALSE)*VLOOKUP($B198,dayFactor!$A$1:$B$8,2,FALSE)</f>
        <v>1135.5524452566619</v>
      </c>
      <c r="E198" s="5">
        <f>VLOOKUP($A198,Weeks!$A$2:$E$53,4,FALSE)*VLOOKUP($B198,dayFactor!$A$1:$B$8,2,FALSE)</f>
        <v>99.680764400092627</v>
      </c>
      <c r="F198" s="5">
        <f>VLOOKUP($A198,Weeks!$A$2:$E$53,5,FALSE)*VLOOKUP($B198,dayFactor!$A$1:$B$8,2,FALSE)</f>
        <v>193.92086329686637</v>
      </c>
      <c r="G198" s="5">
        <f t="shared" si="6"/>
        <v>1429.1540729536209</v>
      </c>
    </row>
    <row r="199" spans="1:7" x14ac:dyDescent="0.25">
      <c r="A199">
        <f t="shared" si="5"/>
        <v>29</v>
      </c>
      <c r="B199">
        <v>2</v>
      </c>
      <c r="C199" s="2">
        <v>42556</v>
      </c>
      <c r="D199" s="5">
        <f>VLOOKUP($A199,Weeks!$A$2:$E$53,3,FALSE)*VLOOKUP($B199,dayFactor!$A$1:$B$8,2,FALSE)</f>
        <v>1345.5379064082529</v>
      </c>
      <c r="E199" s="5">
        <f>VLOOKUP($A199,Weeks!$A$2:$E$53,4,FALSE)*VLOOKUP($B199,dayFactor!$A$1:$B$8,2,FALSE)</f>
        <v>118.11365261052269</v>
      </c>
      <c r="F199" s="5">
        <f>VLOOKUP($A199,Weeks!$A$2:$E$53,5,FALSE)*VLOOKUP($B199,dayFactor!$A$1:$B$8,2,FALSE)</f>
        <v>229.7805561506855</v>
      </c>
      <c r="G199" s="5">
        <f t="shared" si="6"/>
        <v>1693.432115169461</v>
      </c>
    </row>
    <row r="200" spans="1:7" x14ac:dyDescent="0.25">
      <c r="A200">
        <f t="shared" si="5"/>
        <v>29</v>
      </c>
      <c r="B200">
        <v>3</v>
      </c>
      <c r="C200" s="2">
        <v>42557</v>
      </c>
      <c r="D200" s="5">
        <f>VLOOKUP($A200,Weeks!$A$2:$E$53,3,FALSE)*VLOOKUP($B200,dayFactor!$A$1:$B$8,2,FALSE)</f>
        <v>1415.7460579848994</v>
      </c>
      <c r="E200" s="5">
        <f>VLOOKUP($A200,Weeks!$A$2:$E$53,4,FALSE)*VLOOKUP($B200,dayFactor!$A$1:$B$8,2,FALSE)</f>
        <v>124.27664600242709</v>
      </c>
      <c r="F200" s="5">
        <f>VLOOKUP($A200,Weeks!$A$2:$E$53,5,FALSE)*VLOOKUP($B200,dayFactor!$A$1:$B$8,2,FALSE)</f>
        <v>241.77016122889327</v>
      </c>
      <c r="G200" s="5">
        <f t="shared" si="6"/>
        <v>1781.7928652162198</v>
      </c>
    </row>
    <row r="201" spans="1:7" x14ac:dyDescent="0.25">
      <c r="A201">
        <f t="shared" si="5"/>
        <v>29</v>
      </c>
      <c r="B201">
        <v>4</v>
      </c>
      <c r="C201" s="2">
        <v>42558</v>
      </c>
      <c r="D201" s="5">
        <f>VLOOKUP($A201,Weeks!$A$2:$E$53,3,FALSE)*VLOOKUP($B201,dayFactor!$A$1:$B$8,2,FALSE)</f>
        <v>1450.3734242782643</v>
      </c>
      <c r="E201" s="5">
        <f>VLOOKUP($A201,Weeks!$A$2:$E$53,4,FALSE)*VLOOKUP($B201,dayFactor!$A$1:$B$8,2,FALSE)</f>
        <v>127.31629631158076</v>
      </c>
      <c r="F201" s="5">
        <f>VLOOKUP($A201,Weeks!$A$2:$E$53,5,FALSE)*VLOOKUP($B201,dayFactor!$A$1:$B$8,2,FALSE)</f>
        <v>247.68355500771463</v>
      </c>
      <c r="G201" s="5">
        <f t="shared" si="6"/>
        <v>1825.3732755975598</v>
      </c>
    </row>
    <row r="202" spans="1:7" x14ac:dyDescent="0.25">
      <c r="A202">
        <f t="shared" ref="A202:A265" si="7">A195+1</f>
        <v>29</v>
      </c>
      <c r="B202">
        <v>5</v>
      </c>
      <c r="C202" s="2">
        <v>42559</v>
      </c>
      <c r="D202" s="5">
        <f>VLOOKUP($A202,Weeks!$A$2:$E$53,3,FALSE)*VLOOKUP($B202,dayFactor!$A$1:$B$8,2,FALSE)</f>
        <v>1258.1174992370429</v>
      </c>
      <c r="E202" s="5">
        <f>VLOOKUP($A202,Weeks!$A$2:$E$53,4,FALSE)*VLOOKUP($B202,dayFactor!$A$1:$B$8,2,FALSE)</f>
        <v>110.43973755059434</v>
      </c>
      <c r="F202" s="5">
        <f>VLOOKUP($A202,Weeks!$A$2:$E$53,5,FALSE)*VLOOKUP($B202,dayFactor!$A$1:$B$8,2,FALSE)</f>
        <v>214.8515751958931</v>
      </c>
      <c r="G202" s="5">
        <f t="shared" si="6"/>
        <v>1583.4088119835303</v>
      </c>
    </row>
    <row r="203" spans="1:7" x14ac:dyDescent="0.25">
      <c r="A203">
        <f t="shared" si="7"/>
        <v>29</v>
      </c>
      <c r="B203">
        <v>6</v>
      </c>
      <c r="C203" s="2">
        <v>42560</v>
      </c>
      <c r="D203" s="5">
        <f>VLOOKUP($A203,Weeks!$A$2:$E$53,3,FALSE)*VLOOKUP($B203,dayFactor!$A$1:$B$8,2,FALSE)</f>
        <v>741.74983140013524</v>
      </c>
      <c r="E203" s="5">
        <f>VLOOKUP($A203,Weeks!$A$2:$E$53,4,FALSE)*VLOOKUP($B203,dayFactor!$A$1:$B$8,2,FALSE)</f>
        <v>65.112087509875877</v>
      </c>
      <c r="F203" s="5">
        <f>VLOOKUP($A203,Weeks!$A$2:$E$53,5,FALSE)*VLOOKUP($B203,dayFactor!$A$1:$B$8,2,FALSE)</f>
        <v>126.67029889835504</v>
      </c>
      <c r="G203" s="5">
        <f t="shared" si="6"/>
        <v>933.53221780836611</v>
      </c>
    </row>
    <row r="204" spans="1:7" x14ac:dyDescent="0.25">
      <c r="A204">
        <f t="shared" si="7"/>
        <v>29</v>
      </c>
      <c r="B204">
        <v>7</v>
      </c>
      <c r="C204" s="2">
        <v>42561</v>
      </c>
      <c r="D204" s="5">
        <f>VLOOKUP($A204,Weeks!$A$2:$E$53,3,FALSE)*VLOOKUP($B204,dayFactor!$A$1:$B$8,2,FALSE)</f>
        <v>744.67094490115721</v>
      </c>
      <c r="E204" s="5">
        <f>VLOOKUP($A204,Weeks!$A$2:$E$53,4,FALSE)*VLOOKUP($B204,dayFactor!$A$1:$B$8,2,FALSE)</f>
        <v>65.368507922598866</v>
      </c>
      <c r="F204" s="5">
        <f>VLOOKUP($A204,Weeks!$A$2:$E$53,5,FALSE)*VLOOKUP($B204,dayFactor!$A$1:$B$8,2,FALSE)</f>
        <v>127.16914406774595</v>
      </c>
      <c r="G204" s="5">
        <f t="shared" si="6"/>
        <v>937.208596891502</v>
      </c>
    </row>
    <row r="205" spans="1:7" x14ac:dyDescent="0.25">
      <c r="A205">
        <f t="shared" si="7"/>
        <v>30</v>
      </c>
      <c r="B205">
        <v>1</v>
      </c>
      <c r="C205" s="2">
        <v>42562</v>
      </c>
      <c r="D205" s="5">
        <f>VLOOKUP($A205,Weeks!$A$2:$E$53,3,FALSE)*VLOOKUP($B205,dayFactor!$A$1:$B$8,2,FALSE)</f>
        <v>992.65915935476994</v>
      </c>
      <c r="E205" s="5">
        <f>VLOOKUP($A205,Weeks!$A$2:$E$53,4,FALSE)*VLOOKUP($B205,dayFactor!$A$1:$B$8,2,FALSE)</f>
        <v>99.680764400092627</v>
      </c>
      <c r="F205" s="5">
        <f>VLOOKUP($A205,Weeks!$A$2:$E$53,5,FALSE)*VLOOKUP($B205,dayFactor!$A$1:$B$8,2,FALSE)</f>
        <v>193.92086329686637</v>
      </c>
      <c r="G205" s="5">
        <f t="shared" si="6"/>
        <v>1286.260787051729</v>
      </c>
    </row>
    <row r="206" spans="1:7" x14ac:dyDescent="0.25">
      <c r="A206">
        <f t="shared" si="7"/>
        <v>30</v>
      </c>
      <c r="B206">
        <v>2</v>
      </c>
      <c r="C206" s="2">
        <v>42563</v>
      </c>
      <c r="D206" s="5">
        <f>VLOOKUP($A206,Weeks!$A$2:$E$53,3,FALSE)*VLOOKUP($B206,dayFactor!$A$1:$B$8,2,FALSE)</f>
        <v>1176.2209069553828</v>
      </c>
      <c r="E206" s="5">
        <f>VLOOKUP($A206,Weeks!$A$2:$E$53,4,FALSE)*VLOOKUP($B206,dayFactor!$A$1:$B$8,2,FALSE)</f>
        <v>118.11365261052269</v>
      </c>
      <c r="F206" s="5">
        <f>VLOOKUP($A206,Weeks!$A$2:$E$53,5,FALSE)*VLOOKUP($B206,dayFactor!$A$1:$B$8,2,FALSE)</f>
        <v>229.7805561506855</v>
      </c>
      <c r="G206" s="5">
        <f t="shared" si="6"/>
        <v>1524.1151157165909</v>
      </c>
    </row>
    <row r="207" spans="1:7" x14ac:dyDescent="0.25">
      <c r="A207">
        <f t="shared" si="7"/>
        <v>30</v>
      </c>
      <c r="B207">
        <v>3</v>
      </c>
      <c r="C207" s="2">
        <v>42564</v>
      </c>
      <c r="D207" s="5">
        <f>VLOOKUP($A207,Weeks!$A$2:$E$53,3,FALSE)*VLOOKUP($B207,dayFactor!$A$1:$B$8,2,FALSE)</f>
        <v>1237.5943512335764</v>
      </c>
      <c r="E207" s="5">
        <f>VLOOKUP($A207,Weeks!$A$2:$E$53,4,FALSE)*VLOOKUP($B207,dayFactor!$A$1:$B$8,2,FALSE)</f>
        <v>124.27664600242709</v>
      </c>
      <c r="F207" s="5">
        <f>VLOOKUP($A207,Weeks!$A$2:$E$53,5,FALSE)*VLOOKUP($B207,dayFactor!$A$1:$B$8,2,FALSE)</f>
        <v>241.77016122889327</v>
      </c>
      <c r="G207" s="5">
        <f t="shared" si="6"/>
        <v>1603.6411584648968</v>
      </c>
    </row>
    <row r="208" spans="1:7" x14ac:dyDescent="0.25">
      <c r="A208">
        <f t="shared" si="7"/>
        <v>30</v>
      </c>
      <c r="B208">
        <v>4</v>
      </c>
      <c r="C208" s="2">
        <v>42565</v>
      </c>
      <c r="D208" s="5">
        <f>VLOOKUP($A208,Weeks!$A$2:$E$53,3,FALSE)*VLOOKUP($B208,dayFactor!$A$1:$B$8,2,FALSE)</f>
        <v>1267.8643510552686</v>
      </c>
      <c r="E208" s="5">
        <f>VLOOKUP($A208,Weeks!$A$2:$E$53,4,FALSE)*VLOOKUP($B208,dayFactor!$A$1:$B$8,2,FALSE)</f>
        <v>127.31629631158076</v>
      </c>
      <c r="F208" s="5">
        <f>VLOOKUP($A208,Weeks!$A$2:$E$53,5,FALSE)*VLOOKUP($B208,dayFactor!$A$1:$B$8,2,FALSE)</f>
        <v>247.68355500771463</v>
      </c>
      <c r="G208" s="5">
        <f t="shared" si="6"/>
        <v>1642.864202374564</v>
      </c>
    </row>
    <row r="209" spans="1:7" x14ac:dyDescent="0.25">
      <c r="A209">
        <f t="shared" si="7"/>
        <v>30</v>
      </c>
      <c r="B209">
        <v>5</v>
      </c>
      <c r="C209" s="2">
        <v>42566</v>
      </c>
      <c r="D209" s="5">
        <f>VLOOKUP($A209,Weeks!$A$2:$E$53,3,FALSE)*VLOOKUP($B209,dayFactor!$A$1:$B$8,2,FALSE)</f>
        <v>1099.8011270891952</v>
      </c>
      <c r="E209" s="5">
        <f>VLOOKUP($A209,Weeks!$A$2:$E$53,4,FALSE)*VLOOKUP($B209,dayFactor!$A$1:$B$8,2,FALSE)</f>
        <v>110.43973755059434</v>
      </c>
      <c r="F209" s="5">
        <f>VLOOKUP($A209,Weeks!$A$2:$E$53,5,FALSE)*VLOOKUP($B209,dayFactor!$A$1:$B$8,2,FALSE)</f>
        <v>214.8515751958931</v>
      </c>
      <c r="G209" s="5">
        <f t="shared" si="6"/>
        <v>1425.0924398356826</v>
      </c>
    </row>
    <row r="210" spans="1:7" x14ac:dyDescent="0.25">
      <c r="A210">
        <f t="shared" si="7"/>
        <v>30</v>
      </c>
      <c r="B210">
        <v>6</v>
      </c>
      <c r="C210" s="2">
        <v>42567</v>
      </c>
      <c r="D210" s="5">
        <f>VLOOKUP($A210,Weeks!$A$2:$E$53,3,FALSE)*VLOOKUP($B210,dayFactor!$A$1:$B$8,2,FALSE)</f>
        <v>648.4110594493751</v>
      </c>
      <c r="E210" s="5">
        <f>VLOOKUP($A210,Weeks!$A$2:$E$53,4,FALSE)*VLOOKUP($B210,dayFactor!$A$1:$B$8,2,FALSE)</f>
        <v>65.112087509875877</v>
      </c>
      <c r="F210" s="5">
        <f>VLOOKUP($A210,Weeks!$A$2:$E$53,5,FALSE)*VLOOKUP($B210,dayFactor!$A$1:$B$8,2,FALSE)</f>
        <v>126.67029889835504</v>
      </c>
      <c r="G210" s="5">
        <f t="shared" si="6"/>
        <v>840.19344585760609</v>
      </c>
    </row>
    <row r="211" spans="1:7" x14ac:dyDescent="0.25">
      <c r="A211">
        <f t="shared" si="7"/>
        <v>30</v>
      </c>
      <c r="B211">
        <v>7</v>
      </c>
      <c r="C211" s="2">
        <v>42568</v>
      </c>
      <c r="D211" s="5">
        <f>VLOOKUP($A211,Weeks!$A$2:$E$53,3,FALSE)*VLOOKUP($B211,dayFactor!$A$1:$B$8,2,FALSE)</f>
        <v>650.96459194751435</v>
      </c>
      <c r="E211" s="5">
        <f>VLOOKUP($A211,Weeks!$A$2:$E$53,4,FALSE)*VLOOKUP($B211,dayFactor!$A$1:$B$8,2,FALSE)</f>
        <v>65.368507922598866</v>
      </c>
      <c r="F211" s="5">
        <f>VLOOKUP($A211,Weeks!$A$2:$E$53,5,FALSE)*VLOOKUP($B211,dayFactor!$A$1:$B$8,2,FALSE)</f>
        <v>127.16914406774595</v>
      </c>
      <c r="G211" s="5">
        <f t="shared" si="6"/>
        <v>843.50224393785913</v>
      </c>
    </row>
    <row r="212" spans="1:7" x14ac:dyDescent="0.25">
      <c r="A212">
        <f t="shared" si="7"/>
        <v>31</v>
      </c>
      <c r="B212">
        <v>1</v>
      </c>
      <c r="C212" s="2">
        <v>42569</v>
      </c>
      <c r="D212" s="5">
        <f>VLOOKUP($A212,Weeks!$A$2:$E$53,3,FALSE)*VLOOKUP($B212,dayFactor!$A$1:$B$8,2,FALSE)</f>
        <v>935.67946496808781</v>
      </c>
      <c r="E212" s="5">
        <f>VLOOKUP($A212,Weeks!$A$2:$E$53,4,FALSE)*VLOOKUP($B212,dayFactor!$A$1:$B$8,2,FALSE)</f>
        <v>99.680764400092627</v>
      </c>
      <c r="F212" s="5">
        <f>VLOOKUP($A212,Weeks!$A$2:$E$53,5,FALSE)*VLOOKUP($B212,dayFactor!$A$1:$B$8,2,FALSE)</f>
        <v>193.92086329686637</v>
      </c>
      <c r="G212" s="5">
        <f t="shared" si="6"/>
        <v>1229.2810926650468</v>
      </c>
    </row>
    <row r="213" spans="1:7" x14ac:dyDescent="0.25">
      <c r="A213">
        <f t="shared" si="7"/>
        <v>31</v>
      </c>
      <c r="B213">
        <v>2</v>
      </c>
      <c r="C213" s="2">
        <v>42570</v>
      </c>
      <c r="D213" s="5">
        <f>VLOOKUP($A213,Weeks!$A$2:$E$53,3,FALSE)*VLOOKUP($B213,dayFactor!$A$1:$B$8,2,FALSE)</f>
        <v>1108.7045724936052</v>
      </c>
      <c r="E213" s="5">
        <f>VLOOKUP($A213,Weeks!$A$2:$E$53,4,FALSE)*VLOOKUP($B213,dayFactor!$A$1:$B$8,2,FALSE)</f>
        <v>118.11365261052269</v>
      </c>
      <c r="F213" s="5">
        <f>VLOOKUP($A213,Weeks!$A$2:$E$53,5,FALSE)*VLOOKUP($B213,dayFactor!$A$1:$B$8,2,FALSE)</f>
        <v>229.7805561506855</v>
      </c>
      <c r="G213" s="5">
        <f t="shared" si="6"/>
        <v>1456.5987812548133</v>
      </c>
    </row>
    <row r="214" spans="1:7" x14ac:dyDescent="0.25">
      <c r="A214">
        <f t="shared" si="7"/>
        <v>31</v>
      </c>
      <c r="B214">
        <v>3</v>
      </c>
      <c r="C214" s="2">
        <v>42571</v>
      </c>
      <c r="D214" s="5">
        <f>VLOOKUP($A214,Weeks!$A$2:$E$53,3,FALSE)*VLOOKUP($B214,dayFactor!$A$1:$B$8,2,FALSE)</f>
        <v>1166.5551156173856</v>
      </c>
      <c r="E214" s="5">
        <f>VLOOKUP($A214,Weeks!$A$2:$E$53,4,FALSE)*VLOOKUP($B214,dayFactor!$A$1:$B$8,2,FALSE)</f>
        <v>124.27664600242709</v>
      </c>
      <c r="F214" s="5">
        <f>VLOOKUP($A214,Weeks!$A$2:$E$53,5,FALSE)*VLOOKUP($B214,dayFactor!$A$1:$B$8,2,FALSE)</f>
        <v>241.77016122889327</v>
      </c>
      <c r="G214" s="5">
        <f t="shared" si="6"/>
        <v>1532.601922848706</v>
      </c>
    </row>
    <row r="215" spans="1:7" x14ac:dyDescent="0.25">
      <c r="A215">
        <f t="shared" si="7"/>
        <v>31</v>
      </c>
      <c r="B215">
        <v>4</v>
      </c>
      <c r="C215" s="2">
        <v>42572</v>
      </c>
      <c r="D215" s="5">
        <f>VLOOKUP($A215,Weeks!$A$2:$E$53,3,FALSE)*VLOOKUP($B215,dayFactor!$A$1:$B$8,2,FALSE)</f>
        <v>1195.0875851673115</v>
      </c>
      <c r="E215" s="5">
        <f>VLOOKUP($A215,Weeks!$A$2:$E$53,4,FALSE)*VLOOKUP($B215,dayFactor!$A$1:$B$8,2,FALSE)</f>
        <v>127.31629631158076</v>
      </c>
      <c r="F215" s="5">
        <f>VLOOKUP($A215,Weeks!$A$2:$E$53,5,FALSE)*VLOOKUP($B215,dayFactor!$A$1:$B$8,2,FALSE)</f>
        <v>247.68355500771463</v>
      </c>
      <c r="G215" s="5">
        <f t="shared" si="6"/>
        <v>1570.087436486607</v>
      </c>
    </row>
    <row r="216" spans="1:7" x14ac:dyDescent="0.25">
      <c r="A216">
        <f t="shared" si="7"/>
        <v>31</v>
      </c>
      <c r="B216">
        <v>5</v>
      </c>
      <c r="C216" s="2">
        <v>42573</v>
      </c>
      <c r="D216" s="5">
        <f>VLOOKUP($A216,Weeks!$A$2:$E$53,3,FALSE)*VLOOKUP($B216,dayFactor!$A$1:$B$8,2,FALSE)</f>
        <v>1036.6713694910243</v>
      </c>
      <c r="E216" s="5">
        <f>VLOOKUP($A216,Weeks!$A$2:$E$53,4,FALSE)*VLOOKUP($B216,dayFactor!$A$1:$B$8,2,FALSE)</f>
        <v>110.43973755059434</v>
      </c>
      <c r="F216" s="5">
        <f>VLOOKUP($A216,Weeks!$A$2:$E$53,5,FALSE)*VLOOKUP($B216,dayFactor!$A$1:$B$8,2,FALSE)</f>
        <v>214.8515751958931</v>
      </c>
      <c r="G216" s="5">
        <f t="shared" si="6"/>
        <v>1361.9626822375117</v>
      </c>
    </row>
    <row r="217" spans="1:7" x14ac:dyDescent="0.25">
      <c r="A217">
        <f t="shared" si="7"/>
        <v>31</v>
      </c>
      <c r="B217">
        <v>6</v>
      </c>
      <c r="C217" s="2">
        <v>42574</v>
      </c>
      <c r="D217" s="5">
        <f>VLOOKUP($A217,Weeks!$A$2:$E$53,3,FALSE)*VLOOKUP($B217,dayFactor!$A$1:$B$8,2,FALSE)</f>
        <v>611.19157312701509</v>
      </c>
      <c r="E217" s="5">
        <f>VLOOKUP($A217,Weeks!$A$2:$E$53,4,FALSE)*VLOOKUP($B217,dayFactor!$A$1:$B$8,2,FALSE)</f>
        <v>65.112087509875877</v>
      </c>
      <c r="F217" s="5">
        <f>VLOOKUP($A217,Weeks!$A$2:$E$53,5,FALSE)*VLOOKUP($B217,dayFactor!$A$1:$B$8,2,FALSE)</f>
        <v>126.67029889835504</v>
      </c>
      <c r="G217" s="5">
        <f t="shared" si="6"/>
        <v>802.97395953524597</v>
      </c>
    </row>
    <row r="218" spans="1:7" x14ac:dyDescent="0.25">
      <c r="A218">
        <f t="shared" si="7"/>
        <v>31</v>
      </c>
      <c r="B218">
        <v>7</v>
      </c>
      <c r="C218" s="2">
        <v>42575</v>
      </c>
      <c r="D218" s="5">
        <f>VLOOKUP($A218,Weeks!$A$2:$E$53,3,FALSE)*VLOOKUP($B218,dayFactor!$A$1:$B$8,2,FALSE)</f>
        <v>613.59853013649922</v>
      </c>
      <c r="E218" s="5">
        <f>VLOOKUP($A218,Weeks!$A$2:$E$53,4,FALSE)*VLOOKUP($B218,dayFactor!$A$1:$B$8,2,FALSE)</f>
        <v>65.368507922598866</v>
      </c>
      <c r="F218" s="5">
        <f>VLOOKUP($A218,Weeks!$A$2:$E$53,5,FALSE)*VLOOKUP($B218,dayFactor!$A$1:$B$8,2,FALSE)</f>
        <v>127.16914406774595</v>
      </c>
      <c r="G218" s="5">
        <f t="shared" si="6"/>
        <v>806.13618212684401</v>
      </c>
    </row>
    <row r="219" spans="1:7" x14ac:dyDescent="0.25">
      <c r="A219">
        <f t="shared" si="7"/>
        <v>32</v>
      </c>
      <c r="B219">
        <v>1</v>
      </c>
      <c r="C219" s="2">
        <v>42576</v>
      </c>
      <c r="D219" s="5">
        <f>VLOOKUP($A219,Weeks!$A$2:$E$53,3,FALSE)*VLOOKUP($B219,dayFactor!$A$1:$B$8,2,FALSE)</f>
        <v>879.74893571389237</v>
      </c>
      <c r="E219" s="5">
        <f>VLOOKUP($A219,Weeks!$A$2:$E$53,4,FALSE)*VLOOKUP($B219,dayFactor!$A$1:$B$8,2,FALSE)</f>
        <v>99.680764400092627</v>
      </c>
      <c r="F219" s="5">
        <f>VLOOKUP($A219,Weeks!$A$2:$E$53,5,FALSE)*VLOOKUP($B219,dayFactor!$A$1:$B$8,2,FALSE)</f>
        <v>193.92086329686637</v>
      </c>
      <c r="G219" s="5">
        <f t="shared" si="6"/>
        <v>1173.3505634108512</v>
      </c>
    </row>
    <row r="220" spans="1:7" x14ac:dyDescent="0.25">
      <c r="A220">
        <f t="shared" si="7"/>
        <v>32</v>
      </c>
      <c r="B220">
        <v>2</v>
      </c>
      <c r="C220" s="2">
        <v>42577</v>
      </c>
      <c r="D220" s="5">
        <f>VLOOKUP($A220,Weeks!$A$2:$E$53,3,FALSE)*VLOOKUP($B220,dayFactor!$A$1:$B$8,2,FALSE)</f>
        <v>1042.4314139518294</v>
      </c>
      <c r="E220" s="5">
        <f>VLOOKUP($A220,Weeks!$A$2:$E$53,4,FALSE)*VLOOKUP($B220,dayFactor!$A$1:$B$8,2,FALSE)</f>
        <v>118.11365261052269</v>
      </c>
      <c r="F220" s="5">
        <f>VLOOKUP($A220,Weeks!$A$2:$E$53,5,FALSE)*VLOOKUP($B220,dayFactor!$A$1:$B$8,2,FALSE)</f>
        <v>229.7805561506855</v>
      </c>
      <c r="G220" s="5">
        <f t="shared" si="6"/>
        <v>1390.3256227130375</v>
      </c>
    </row>
    <row r="221" spans="1:7" x14ac:dyDescent="0.25">
      <c r="A221">
        <f t="shared" si="7"/>
        <v>32</v>
      </c>
      <c r="B221">
        <v>3</v>
      </c>
      <c r="C221" s="2">
        <v>42578</v>
      </c>
      <c r="D221" s="5">
        <f>VLOOKUP($A221,Weeks!$A$2:$E$53,3,FALSE)*VLOOKUP($B221,dayFactor!$A$1:$B$8,2,FALSE)</f>
        <v>1096.8239229777193</v>
      </c>
      <c r="E221" s="5">
        <f>VLOOKUP($A221,Weeks!$A$2:$E$53,4,FALSE)*VLOOKUP($B221,dayFactor!$A$1:$B$8,2,FALSE)</f>
        <v>124.27664600242709</v>
      </c>
      <c r="F221" s="5">
        <f>VLOOKUP($A221,Weeks!$A$2:$E$53,5,FALSE)*VLOOKUP($B221,dayFactor!$A$1:$B$8,2,FALSE)</f>
        <v>241.77016122889327</v>
      </c>
      <c r="G221" s="5">
        <f t="shared" si="6"/>
        <v>1462.8707302090397</v>
      </c>
    </row>
    <row r="222" spans="1:7" x14ac:dyDescent="0.25">
      <c r="A222">
        <f t="shared" si="7"/>
        <v>32</v>
      </c>
      <c r="B222">
        <v>4</v>
      </c>
      <c r="C222" s="2">
        <v>42579</v>
      </c>
      <c r="D222" s="5">
        <f>VLOOKUP($A222,Weeks!$A$2:$E$53,3,FALSE)*VLOOKUP($B222,dayFactor!$A$1:$B$8,2,FALSE)</f>
        <v>1123.6508553403876</v>
      </c>
      <c r="E222" s="5">
        <f>VLOOKUP($A222,Weeks!$A$2:$E$53,4,FALSE)*VLOOKUP($B222,dayFactor!$A$1:$B$8,2,FALSE)</f>
        <v>127.31629631158076</v>
      </c>
      <c r="F222" s="5">
        <f>VLOOKUP($A222,Weeks!$A$2:$E$53,5,FALSE)*VLOOKUP($B222,dayFactor!$A$1:$B$8,2,FALSE)</f>
        <v>247.68355500771463</v>
      </c>
      <c r="G222" s="5">
        <f t="shared" si="6"/>
        <v>1498.650706659683</v>
      </c>
    </row>
    <row r="223" spans="1:7" x14ac:dyDescent="0.25">
      <c r="A223">
        <f t="shared" si="7"/>
        <v>32</v>
      </c>
      <c r="B223">
        <v>5</v>
      </c>
      <c r="C223" s="2">
        <v>42580</v>
      </c>
      <c r="D223" s="5">
        <f>VLOOKUP($A223,Weeks!$A$2:$E$53,3,FALSE)*VLOOKUP($B223,dayFactor!$A$1:$B$8,2,FALSE)</f>
        <v>974.70401792551547</v>
      </c>
      <c r="E223" s="5">
        <f>VLOOKUP($A223,Weeks!$A$2:$E$53,4,FALSE)*VLOOKUP($B223,dayFactor!$A$1:$B$8,2,FALSE)</f>
        <v>110.43973755059434</v>
      </c>
      <c r="F223" s="5">
        <f>VLOOKUP($A223,Weeks!$A$2:$E$53,5,FALSE)*VLOOKUP($B223,dayFactor!$A$1:$B$8,2,FALSE)</f>
        <v>214.8515751958931</v>
      </c>
      <c r="G223" s="5">
        <f t="shared" si="6"/>
        <v>1299.9953306720029</v>
      </c>
    </row>
    <row r="224" spans="1:7" x14ac:dyDescent="0.25">
      <c r="A224">
        <f t="shared" si="7"/>
        <v>32</v>
      </c>
      <c r="B224">
        <v>6</v>
      </c>
      <c r="C224" s="2">
        <v>42581</v>
      </c>
      <c r="D224" s="5">
        <f>VLOOKUP($A224,Weeks!$A$2:$E$53,3,FALSE)*VLOOKUP($B224,dayFactor!$A$1:$B$8,2,FALSE)</f>
        <v>574.65740791279393</v>
      </c>
      <c r="E224" s="5">
        <f>VLOOKUP($A224,Weeks!$A$2:$E$53,4,FALSE)*VLOOKUP($B224,dayFactor!$A$1:$B$8,2,FALSE)</f>
        <v>65.112087509875877</v>
      </c>
      <c r="F224" s="5">
        <f>VLOOKUP($A224,Weeks!$A$2:$E$53,5,FALSE)*VLOOKUP($B224,dayFactor!$A$1:$B$8,2,FALSE)</f>
        <v>126.67029889835504</v>
      </c>
      <c r="G224" s="5">
        <f t="shared" si="6"/>
        <v>766.43979432102492</v>
      </c>
    </row>
    <row r="225" spans="1:7" x14ac:dyDescent="0.25">
      <c r="A225">
        <f t="shared" si="7"/>
        <v>32</v>
      </c>
      <c r="B225">
        <v>7</v>
      </c>
      <c r="C225" s="2">
        <v>42582</v>
      </c>
      <c r="D225" s="5">
        <f>VLOOKUP($A225,Weeks!$A$2:$E$53,3,FALSE)*VLOOKUP($B225,dayFactor!$A$1:$B$8,2,FALSE)</f>
        <v>576.92048832300134</v>
      </c>
      <c r="E225" s="5">
        <f>VLOOKUP($A225,Weeks!$A$2:$E$53,4,FALSE)*VLOOKUP($B225,dayFactor!$A$1:$B$8,2,FALSE)</f>
        <v>65.368507922598866</v>
      </c>
      <c r="F225" s="5">
        <f>VLOOKUP($A225,Weeks!$A$2:$E$53,5,FALSE)*VLOOKUP($B225,dayFactor!$A$1:$B$8,2,FALSE)</f>
        <v>127.16914406774595</v>
      </c>
      <c r="G225" s="5">
        <f t="shared" si="6"/>
        <v>769.45814031334612</v>
      </c>
    </row>
    <row r="226" spans="1:7" x14ac:dyDescent="0.25">
      <c r="A226">
        <f t="shared" si="7"/>
        <v>33</v>
      </c>
      <c r="B226">
        <v>1</v>
      </c>
      <c r="C226" s="2">
        <v>42583</v>
      </c>
      <c r="D226" s="5">
        <f>VLOOKUP($A226,Weeks!$A$2:$E$53,3,FALSE)*VLOOKUP($B226,dayFactor!$A$1:$B$8,2,FALSE)</f>
        <v>838.84761722801193</v>
      </c>
      <c r="E226" s="5">
        <f>VLOOKUP($A226,Weeks!$A$2:$E$53,4,FALSE)*VLOOKUP($B226,dayFactor!$A$1:$B$8,2,FALSE)</f>
        <v>99.680764400092627</v>
      </c>
      <c r="F226" s="5">
        <f>VLOOKUP($A226,Weeks!$A$2:$E$53,5,FALSE)*VLOOKUP($B226,dayFactor!$A$1:$B$8,2,FALSE)</f>
        <v>193.92086329686637</v>
      </c>
      <c r="G226" s="5">
        <f t="shared" si="6"/>
        <v>1132.4492449249708</v>
      </c>
    </row>
    <row r="227" spans="1:7" x14ac:dyDescent="0.25">
      <c r="A227">
        <f t="shared" si="7"/>
        <v>33</v>
      </c>
      <c r="B227">
        <v>2</v>
      </c>
      <c r="C227" s="2">
        <v>42584</v>
      </c>
      <c r="D227" s="5">
        <f>VLOOKUP($A227,Weeks!$A$2:$E$53,3,FALSE)*VLOOKUP($B227,dayFactor!$A$1:$B$8,2,FALSE)</f>
        <v>993.96665596137871</v>
      </c>
      <c r="E227" s="5">
        <f>VLOOKUP($A227,Weeks!$A$2:$E$53,4,FALSE)*VLOOKUP($B227,dayFactor!$A$1:$B$8,2,FALSE)</f>
        <v>118.11365261052269</v>
      </c>
      <c r="F227" s="5">
        <f>VLOOKUP($A227,Weeks!$A$2:$E$53,5,FALSE)*VLOOKUP($B227,dayFactor!$A$1:$B$8,2,FALSE)</f>
        <v>229.7805561506855</v>
      </c>
      <c r="G227" s="5">
        <f t="shared" si="6"/>
        <v>1341.8608647225869</v>
      </c>
    </row>
    <row r="228" spans="1:7" x14ac:dyDescent="0.25">
      <c r="A228">
        <f t="shared" si="7"/>
        <v>33</v>
      </c>
      <c r="B228">
        <v>3</v>
      </c>
      <c r="C228" s="2">
        <v>42585</v>
      </c>
      <c r="D228" s="5">
        <f>VLOOKUP($A228,Weeks!$A$2:$E$53,3,FALSE)*VLOOKUP($B228,dayFactor!$A$1:$B$8,2,FALSE)</f>
        <v>1045.8303465430511</v>
      </c>
      <c r="E228" s="5">
        <f>VLOOKUP($A228,Weeks!$A$2:$E$53,4,FALSE)*VLOOKUP($B228,dayFactor!$A$1:$B$8,2,FALSE)</f>
        <v>124.27664600242709</v>
      </c>
      <c r="F228" s="5">
        <f>VLOOKUP($A228,Weeks!$A$2:$E$53,5,FALSE)*VLOOKUP($B228,dayFactor!$A$1:$B$8,2,FALSE)</f>
        <v>241.77016122889327</v>
      </c>
      <c r="G228" s="5">
        <f t="shared" si="6"/>
        <v>1411.8771537743714</v>
      </c>
    </row>
    <row r="229" spans="1:7" x14ac:dyDescent="0.25">
      <c r="A229">
        <f t="shared" si="7"/>
        <v>33</v>
      </c>
      <c r="B229">
        <v>4</v>
      </c>
      <c r="C229" s="2">
        <v>42586</v>
      </c>
      <c r="D229" s="5">
        <f>VLOOKUP($A229,Weeks!$A$2:$E$53,3,FALSE)*VLOOKUP($B229,dayFactor!$A$1:$B$8,2,FALSE)</f>
        <v>1071.4100402220211</v>
      </c>
      <c r="E229" s="5">
        <f>VLOOKUP($A229,Weeks!$A$2:$E$53,4,FALSE)*VLOOKUP($B229,dayFactor!$A$1:$B$8,2,FALSE)</f>
        <v>127.31629631158076</v>
      </c>
      <c r="F229" s="5">
        <f>VLOOKUP($A229,Weeks!$A$2:$E$53,5,FALSE)*VLOOKUP($B229,dayFactor!$A$1:$B$8,2,FALSE)</f>
        <v>247.68355500771463</v>
      </c>
      <c r="G229" s="5">
        <f t="shared" si="6"/>
        <v>1446.4098915413165</v>
      </c>
    </row>
    <row r="230" spans="1:7" x14ac:dyDescent="0.25">
      <c r="A230">
        <f t="shared" si="7"/>
        <v>33</v>
      </c>
      <c r="B230">
        <v>5</v>
      </c>
      <c r="C230" s="2">
        <v>42587</v>
      </c>
      <c r="D230" s="5">
        <f>VLOOKUP($A230,Weeks!$A$2:$E$53,3,FALSE)*VLOOKUP($B230,dayFactor!$A$1:$B$8,2,FALSE)</f>
        <v>929.3880444150866</v>
      </c>
      <c r="E230" s="5">
        <f>VLOOKUP($A230,Weeks!$A$2:$E$53,4,FALSE)*VLOOKUP($B230,dayFactor!$A$1:$B$8,2,FALSE)</f>
        <v>110.43973755059434</v>
      </c>
      <c r="F230" s="5">
        <f>VLOOKUP($A230,Weeks!$A$2:$E$53,5,FALSE)*VLOOKUP($B230,dayFactor!$A$1:$B$8,2,FALSE)</f>
        <v>214.8515751958931</v>
      </c>
      <c r="G230" s="5">
        <f t="shared" si="6"/>
        <v>1254.679357161574</v>
      </c>
    </row>
    <row r="231" spans="1:7" x14ac:dyDescent="0.25">
      <c r="A231">
        <f t="shared" si="7"/>
        <v>33</v>
      </c>
      <c r="B231">
        <v>6</v>
      </c>
      <c r="C231" s="2">
        <v>42588</v>
      </c>
      <c r="D231" s="5">
        <f>VLOOKUP($A231,Weeks!$A$2:$E$53,3,FALSE)*VLOOKUP($B231,dayFactor!$A$1:$B$8,2,FALSE)</f>
        <v>547.94041547649317</v>
      </c>
      <c r="E231" s="5">
        <f>VLOOKUP($A231,Weeks!$A$2:$E$53,4,FALSE)*VLOOKUP($B231,dayFactor!$A$1:$B$8,2,FALSE)</f>
        <v>65.112087509875877</v>
      </c>
      <c r="F231" s="5">
        <f>VLOOKUP($A231,Weeks!$A$2:$E$53,5,FALSE)*VLOOKUP($B231,dayFactor!$A$1:$B$8,2,FALSE)</f>
        <v>126.67029889835504</v>
      </c>
      <c r="G231" s="5">
        <f t="shared" si="6"/>
        <v>739.72280188472405</v>
      </c>
    </row>
    <row r="232" spans="1:7" x14ac:dyDescent="0.25">
      <c r="A232">
        <f t="shared" si="7"/>
        <v>33</v>
      </c>
      <c r="B232">
        <v>7</v>
      </c>
      <c r="C232" s="2">
        <v>42589</v>
      </c>
      <c r="D232" s="5">
        <f>VLOOKUP($A232,Weeks!$A$2:$E$53,3,FALSE)*VLOOKUP($B232,dayFactor!$A$1:$B$8,2,FALSE)</f>
        <v>550.09828067261014</v>
      </c>
      <c r="E232" s="5">
        <f>VLOOKUP($A232,Weeks!$A$2:$E$53,4,FALSE)*VLOOKUP($B232,dayFactor!$A$1:$B$8,2,FALSE)</f>
        <v>65.368507922598866</v>
      </c>
      <c r="F232" s="5">
        <f>VLOOKUP($A232,Weeks!$A$2:$E$53,5,FALSE)*VLOOKUP($B232,dayFactor!$A$1:$B$8,2,FALSE)</f>
        <v>127.16914406774595</v>
      </c>
      <c r="G232" s="5">
        <f t="shared" si="6"/>
        <v>742.63593266295493</v>
      </c>
    </row>
    <row r="233" spans="1:7" x14ac:dyDescent="0.25">
      <c r="A233">
        <f t="shared" si="7"/>
        <v>34</v>
      </c>
      <c r="B233">
        <v>1</v>
      </c>
      <c r="C233" s="2">
        <v>42590</v>
      </c>
      <c r="D233" s="5">
        <f>VLOOKUP($A233,Weeks!$A$2:$E$53,3,FALSE)*VLOOKUP($B233,dayFactor!$A$1:$B$8,2,FALSE)</f>
        <v>825.67031783778555</v>
      </c>
      <c r="E233" s="5">
        <f>VLOOKUP($A233,Weeks!$A$2:$E$53,4,FALSE)*VLOOKUP($B233,dayFactor!$A$1:$B$8,2,FALSE)</f>
        <v>99.680764400092627</v>
      </c>
      <c r="F233" s="5">
        <f>VLOOKUP($A233,Weeks!$A$2:$E$53,5,FALSE)*VLOOKUP($B233,dayFactor!$A$1:$B$8,2,FALSE)</f>
        <v>193.92086329686637</v>
      </c>
      <c r="G233" s="5">
        <f t="shared" si="6"/>
        <v>1119.2719455347444</v>
      </c>
    </row>
    <row r="234" spans="1:7" x14ac:dyDescent="0.25">
      <c r="A234">
        <f t="shared" si="7"/>
        <v>34</v>
      </c>
      <c r="B234">
        <v>2</v>
      </c>
      <c r="C234" s="2">
        <v>42591</v>
      </c>
      <c r="D234" s="5">
        <f>VLOOKUP($A234,Weeks!$A$2:$E$53,3,FALSE)*VLOOKUP($B234,dayFactor!$A$1:$B$8,2,FALSE)</f>
        <v>978.3526207772685</v>
      </c>
      <c r="E234" s="5">
        <f>VLOOKUP($A234,Weeks!$A$2:$E$53,4,FALSE)*VLOOKUP($B234,dayFactor!$A$1:$B$8,2,FALSE)</f>
        <v>118.11365261052269</v>
      </c>
      <c r="F234" s="5">
        <f>VLOOKUP($A234,Weeks!$A$2:$E$53,5,FALSE)*VLOOKUP($B234,dayFactor!$A$1:$B$8,2,FALSE)</f>
        <v>229.7805561506855</v>
      </c>
      <c r="G234" s="5">
        <f t="shared" si="6"/>
        <v>1326.2468295384767</v>
      </c>
    </row>
    <row r="235" spans="1:7" x14ac:dyDescent="0.25">
      <c r="A235">
        <f t="shared" si="7"/>
        <v>34</v>
      </c>
      <c r="B235">
        <v>3</v>
      </c>
      <c r="C235" s="2">
        <v>42592</v>
      </c>
      <c r="D235" s="5">
        <f>VLOOKUP($A235,Weeks!$A$2:$E$53,3,FALSE)*VLOOKUP($B235,dayFactor!$A$1:$B$8,2,FALSE)</f>
        <v>1029.4015944017237</v>
      </c>
      <c r="E235" s="5">
        <f>VLOOKUP($A235,Weeks!$A$2:$E$53,4,FALSE)*VLOOKUP($B235,dayFactor!$A$1:$B$8,2,FALSE)</f>
        <v>124.27664600242709</v>
      </c>
      <c r="F235" s="5">
        <f>VLOOKUP($A235,Weeks!$A$2:$E$53,5,FALSE)*VLOOKUP($B235,dayFactor!$A$1:$B$8,2,FALSE)</f>
        <v>241.77016122889327</v>
      </c>
      <c r="G235" s="5">
        <f t="shared" si="6"/>
        <v>1395.4484016330441</v>
      </c>
    </row>
    <row r="236" spans="1:7" x14ac:dyDescent="0.25">
      <c r="A236">
        <f t="shared" si="7"/>
        <v>34</v>
      </c>
      <c r="B236">
        <v>4</v>
      </c>
      <c r="C236" s="2">
        <v>42593</v>
      </c>
      <c r="D236" s="5">
        <f>VLOOKUP($A236,Weeks!$A$2:$E$53,3,FALSE)*VLOOKUP($B236,dayFactor!$A$1:$B$8,2,FALSE)</f>
        <v>1054.5794614854988</v>
      </c>
      <c r="E236" s="5">
        <f>VLOOKUP($A236,Weeks!$A$2:$E$53,4,FALSE)*VLOOKUP($B236,dayFactor!$A$1:$B$8,2,FALSE)</f>
        <v>127.31629631158076</v>
      </c>
      <c r="F236" s="5">
        <f>VLOOKUP($A236,Weeks!$A$2:$E$53,5,FALSE)*VLOOKUP($B236,dayFactor!$A$1:$B$8,2,FALSE)</f>
        <v>247.68355500771463</v>
      </c>
      <c r="G236" s="5">
        <f t="shared" si="6"/>
        <v>1429.5793128047942</v>
      </c>
    </row>
    <row r="237" spans="1:7" x14ac:dyDescent="0.25">
      <c r="A237">
        <f t="shared" si="7"/>
        <v>34</v>
      </c>
      <c r="B237">
        <v>5</v>
      </c>
      <c r="C237" s="2">
        <v>42594</v>
      </c>
      <c r="D237" s="5">
        <f>VLOOKUP($A237,Weeks!$A$2:$E$53,3,FALSE)*VLOOKUP($B237,dayFactor!$A$1:$B$8,2,FALSE)</f>
        <v>914.78846248931973</v>
      </c>
      <c r="E237" s="5">
        <f>VLOOKUP($A237,Weeks!$A$2:$E$53,4,FALSE)*VLOOKUP($B237,dayFactor!$A$1:$B$8,2,FALSE)</f>
        <v>110.43973755059434</v>
      </c>
      <c r="F237" s="5">
        <f>VLOOKUP($A237,Weeks!$A$2:$E$53,5,FALSE)*VLOOKUP($B237,dayFactor!$A$1:$B$8,2,FALSE)</f>
        <v>214.8515751958931</v>
      </c>
      <c r="G237" s="5">
        <f t="shared" si="6"/>
        <v>1240.0797752358071</v>
      </c>
    </row>
    <row r="238" spans="1:7" x14ac:dyDescent="0.25">
      <c r="A238">
        <f t="shared" si="7"/>
        <v>34</v>
      </c>
      <c r="B238">
        <v>6</v>
      </c>
      <c r="C238" s="2">
        <v>42595</v>
      </c>
      <c r="D238" s="5">
        <f>VLOOKUP($A238,Weeks!$A$2:$E$53,3,FALSE)*VLOOKUP($B238,dayFactor!$A$1:$B$8,2,FALSE)</f>
        <v>539.33292258451991</v>
      </c>
      <c r="E238" s="5">
        <f>VLOOKUP($A238,Weeks!$A$2:$E$53,4,FALSE)*VLOOKUP($B238,dayFactor!$A$1:$B$8,2,FALSE)</f>
        <v>65.112087509875877</v>
      </c>
      <c r="F238" s="5">
        <f>VLOOKUP($A238,Weeks!$A$2:$E$53,5,FALSE)*VLOOKUP($B238,dayFactor!$A$1:$B$8,2,FALSE)</f>
        <v>126.67029889835504</v>
      </c>
      <c r="G238" s="5">
        <f t="shared" si="6"/>
        <v>731.1153089927509</v>
      </c>
    </row>
    <row r="239" spans="1:7" x14ac:dyDescent="0.25">
      <c r="A239">
        <f t="shared" si="7"/>
        <v>34</v>
      </c>
      <c r="B239">
        <v>7</v>
      </c>
      <c r="C239" s="2">
        <v>42596</v>
      </c>
      <c r="D239" s="5">
        <f>VLOOKUP($A239,Weeks!$A$2:$E$53,3,FALSE)*VLOOKUP($B239,dayFactor!$A$1:$B$8,2,FALSE)</f>
        <v>541.45689028227252</v>
      </c>
      <c r="E239" s="5">
        <f>VLOOKUP($A239,Weeks!$A$2:$E$53,4,FALSE)*VLOOKUP($B239,dayFactor!$A$1:$B$8,2,FALSE)</f>
        <v>65.368507922598866</v>
      </c>
      <c r="F239" s="5">
        <f>VLOOKUP($A239,Weeks!$A$2:$E$53,5,FALSE)*VLOOKUP($B239,dayFactor!$A$1:$B$8,2,FALSE)</f>
        <v>127.16914406774595</v>
      </c>
      <c r="G239" s="5">
        <f t="shared" si="6"/>
        <v>733.99454227261731</v>
      </c>
    </row>
    <row r="240" spans="1:7" x14ac:dyDescent="0.25">
      <c r="A240">
        <f t="shared" si="7"/>
        <v>35</v>
      </c>
      <c r="B240">
        <v>1</v>
      </c>
      <c r="C240" s="2">
        <v>42597</v>
      </c>
      <c r="D240" s="5">
        <f>VLOOKUP($A240,Weeks!$A$2:$E$53,3,FALSE)*VLOOKUP($B240,dayFactor!$A$1:$B$8,2,FALSE)</f>
        <v>804.31397295370562</v>
      </c>
      <c r="E240" s="5">
        <f>VLOOKUP($A240,Weeks!$A$2:$E$53,4,FALSE)*VLOOKUP($B240,dayFactor!$A$1:$B$8,2,FALSE)</f>
        <v>99.680764400092627</v>
      </c>
      <c r="F240" s="5">
        <f>VLOOKUP($A240,Weeks!$A$2:$E$53,5,FALSE)*VLOOKUP($B240,dayFactor!$A$1:$B$8,2,FALSE)</f>
        <v>193.92086329686637</v>
      </c>
      <c r="G240" s="5">
        <f t="shared" si="6"/>
        <v>1097.9156006506646</v>
      </c>
    </row>
    <row r="241" spans="1:7" x14ac:dyDescent="0.25">
      <c r="A241">
        <f t="shared" si="7"/>
        <v>35</v>
      </c>
      <c r="B241">
        <v>2</v>
      </c>
      <c r="C241" s="2">
        <v>42598</v>
      </c>
      <c r="D241" s="5">
        <f>VLOOKUP($A241,Weeks!$A$2:$E$53,3,FALSE)*VLOOKUP($B241,dayFactor!$A$1:$B$8,2,FALSE)</f>
        <v>953.04707746758663</v>
      </c>
      <c r="E241" s="5">
        <f>VLOOKUP($A241,Weeks!$A$2:$E$53,4,FALSE)*VLOOKUP($B241,dayFactor!$A$1:$B$8,2,FALSE)</f>
        <v>118.11365261052269</v>
      </c>
      <c r="F241" s="5">
        <f>VLOOKUP($A241,Weeks!$A$2:$E$53,5,FALSE)*VLOOKUP($B241,dayFactor!$A$1:$B$8,2,FALSE)</f>
        <v>229.7805561506855</v>
      </c>
      <c r="G241" s="5">
        <f t="shared" si="6"/>
        <v>1300.9412862287948</v>
      </c>
    </row>
    <row r="242" spans="1:7" x14ac:dyDescent="0.25">
      <c r="A242">
        <f t="shared" si="7"/>
        <v>35</v>
      </c>
      <c r="B242">
        <v>3</v>
      </c>
      <c r="C242" s="2">
        <v>42599</v>
      </c>
      <c r="D242" s="5">
        <f>VLOOKUP($A242,Weeks!$A$2:$E$53,3,FALSE)*VLOOKUP($B242,dayFactor!$A$1:$B$8,2,FALSE)</f>
        <v>1002.7756457642143</v>
      </c>
      <c r="E242" s="5">
        <f>VLOOKUP($A242,Weeks!$A$2:$E$53,4,FALSE)*VLOOKUP($B242,dayFactor!$A$1:$B$8,2,FALSE)</f>
        <v>124.27664600242709</v>
      </c>
      <c r="F242" s="5">
        <f>VLOOKUP($A242,Weeks!$A$2:$E$53,5,FALSE)*VLOOKUP($B242,dayFactor!$A$1:$B$8,2,FALSE)</f>
        <v>241.77016122889327</v>
      </c>
      <c r="G242" s="5">
        <f t="shared" si="6"/>
        <v>1368.8224529955348</v>
      </c>
    </row>
    <row r="243" spans="1:7" x14ac:dyDescent="0.25">
      <c r="A243">
        <f t="shared" si="7"/>
        <v>35</v>
      </c>
      <c r="B243">
        <v>4</v>
      </c>
      <c r="C243" s="2">
        <v>42600</v>
      </c>
      <c r="D243" s="5">
        <f>VLOOKUP($A243,Weeks!$A$2:$E$53,3,FALSE)*VLOOKUP($B243,dayFactor!$A$1:$B$8,2,FALSE)</f>
        <v>1027.3022756637647</v>
      </c>
      <c r="E243" s="5">
        <f>VLOOKUP($A243,Weeks!$A$2:$E$53,4,FALSE)*VLOOKUP($B243,dayFactor!$A$1:$B$8,2,FALSE)</f>
        <v>127.31629631158076</v>
      </c>
      <c r="F243" s="5">
        <f>VLOOKUP($A243,Weeks!$A$2:$E$53,5,FALSE)*VLOOKUP($B243,dayFactor!$A$1:$B$8,2,FALSE)</f>
        <v>247.68355500771463</v>
      </c>
      <c r="G243" s="5">
        <f t="shared" si="6"/>
        <v>1402.3021269830601</v>
      </c>
    </row>
    <row r="244" spans="1:7" x14ac:dyDescent="0.25">
      <c r="A244">
        <f t="shared" si="7"/>
        <v>35</v>
      </c>
      <c r="B244">
        <v>5</v>
      </c>
      <c r="C244" s="2">
        <v>42601</v>
      </c>
      <c r="D244" s="5">
        <f>VLOOKUP($A244,Weeks!$A$2:$E$53,3,FALSE)*VLOOKUP($B244,dayFactor!$A$1:$B$8,2,FALSE)</f>
        <v>891.127035550708</v>
      </c>
      <c r="E244" s="5">
        <f>VLOOKUP($A244,Weeks!$A$2:$E$53,4,FALSE)*VLOOKUP($B244,dayFactor!$A$1:$B$8,2,FALSE)</f>
        <v>110.43973755059434</v>
      </c>
      <c r="F244" s="5">
        <f>VLOOKUP($A244,Weeks!$A$2:$E$53,5,FALSE)*VLOOKUP($B244,dayFactor!$A$1:$B$8,2,FALSE)</f>
        <v>214.8515751958931</v>
      </c>
      <c r="G244" s="5">
        <f t="shared" si="6"/>
        <v>1216.4183482971955</v>
      </c>
    </row>
    <row r="245" spans="1:7" x14ac:dyDescent="0.25">
      <c r="A245">
        <f t="shared" si="7"/>
        <v>35</v>
      </c>
      <c r="B245">
        <v>6</v>
      </c>
      <c r="C245" s="2">
        <v>42602</v>
      </c>
      <c r="D245" s="5">
        <f>VLOOKUP($A245,Weeks!$A$2:$E$53,3,FALSE)*VLOOKUP($B245,dayFactor!$A$1:$B$8,2,FALSE)</f>
        <v>525.38282694317854</v>
      </c>
      <c r="E245" s="5">
        <f>VLOOKUP($A245,Weeks!$A$2:$E$53,4,FALSE)*VLOOKUP($B245,dayFactor!$A$1:$B$8,2,FALSE)</f>
        <v>65.112087509875877</v>
      </c>
      <c r="F245" s="5">
        <f>VLOOKUP($A245,Weeks!$A$2:$E$53,5,FALSE)*VLOOKUP($B245,dayFactor!$A$1:$B$8,2,FALSE)</f>
        <v>126.67029889835504</v>
      </c>
      <c r="G245" s="5">
        <f t="shared" si="6"/>
        <v>717.16521335140942</v>
      </c>
    </row>
    <row r="246" spans="1:7" x14ac:dyDescent="0.25">
      <c r="A246">
        <f t="shared" si="7"/>
        <v>35</v>
      </c>
      <c r="B246">
        <v>7</v>
      </c>
      <c r="C246" s="2">
        <v>42603</v>
      </c>
      <c r="D246" s="5">
        <f>VLOOKUP($A246,Weeks!$A$2:$E$53,3,FALSE)*VLOOKUP($B246,dayFactor!$A$1:$B$8,2,FALSE)</f>
        <v>527.45185723347458</v>
      </c>
      <c r="E246" s="5">
        <f>VLOOKUP($A246,Weeks!$A$2:$E$53,4,FALSE)*VLOOKUP($B246,dayFactor!$A$1:$B$8,2,FALSE)</f>
        <v>65.368507922598866</v>
      </c>
      <c r="F246" s="5">
        <f>VLOOKUP($A246,Weeks!$A$2:$E$53,5,FALSE)*VLOOKUP($B246,dayFactor!$A$1:$B$8,2,FALSE)</f>
        <v>127.16914406774595</v>
      </c>
      <c r="G246" s="5">
        <f t="shared" si="6"/>
        <v>719.98950922381937</v>
      </c>
    </row>
    <row r="247" spans="1:7" x14ac:dyDescent="0.25">
      <c r="A247">
        <f t="shared" si="7"/>
        <v>36</v>
      </c>
      <c r="B247">
        <v>1</v>
      </c>
      <c r="C247" s="2">
        <v>42604</v>
      </c>
      <c r="D247" s="5">
        <f>VLOOKUP($A247,Weeks!$A$2:$E$53,3,FALSE)*VLOOKUP($B247,dayFactor!$A$1:$B$8,2,FALSE)</f>
        <v>909.45574873479438</v>
      </c>
      <c r="E247" s="5">
        <f>VLOOKUP($A247,Weeks!$A$2:$E$53,4,FALSE)*VLOOKUP($B247,dayFactor!$A$1:$B$8,2,FALSE)</f>
        <v>99.680764400092627</v>
      </c>
      <c r="F247" s="5">
        <f>VLOOKUP($A247,Weeks!$A$2:$E$53,5,FALSE)*VLOOKUP($B247,dayFactor!$A$1:$B$8,2,FALSE)</f>
        <v>193.92086329686637</v>
      </c>
      <c r="G247" s="5">
        <f t="shared" si="6"/>
        <v>1203.0573764317533</v>
      </c>
    </row>
    <row r="248" spans="1:7" x14ac:dyDescent="0.25">
      <c r="A248">
        <f t="shared" si="7"/>
        <v>36</v>
      </c>
      <c r="B248">
        <v>2</v>
      </c>
      <c r="C248" s="2">
        <v>42605</v>
      </c>
      <c r="D248" s="5">
        <f>VLOOKUP($A248,Weeks!$A$2:$E$53,3,FALSE)*VLOOKUP($B248,dayFactor!$A$1:$B$8,2,FALSE)</f>
        <v>1077.6315873697745</v>
      </c>
      <c r="E248" s="5">
        <f>VLOOKUP($A248,Weeks!$A$2:$E$53,4,FALSE)*VLOOKUP($B248,dayFactor!$A$1:$B$8,2,FALSE)</f>
        <v>118.11365261052269</v>
      </c>
      <c r="F248" s="5">
        <f>VLOOKUP($A248,Weeks!$A$2:$E$53,5,FALSE)*VLOOKUP($B248,dayFactor!$A$1:$B$8,2,FALSE)</f>
        <v>229.7805561506855</v>
      </c>
      <c r="G248" s="5">
        <f t="shared" si="6"/>
        <v>1425.5257961309826</v>
      </c>
    </row>
    <row r="249" spans="1:7" x14ac:dyDescent="0.25">
      <c r="A249">
        <f t="shared" si="7"/>
        <v>36</v>
      </c>
      <c r="B249">
        <v>3</v>
      </c>
      <c r="C249" s="2">
        <v>42606</v>
      </c>
      <c r="D249" s="5">
        <f>VLOOKUP($A249,Weeks!$A$2:$E$53,3,FALSE)*VLOOKUP($B249,dayFactor!$A$1:$B$8,2,FALSE)</f>
        <v>1133.8607886947673</v>
      </c>
      <c r="E249" s="5">
        <f>VLOOKUP($A249,Weeks!$A$2:$E$53,4,FALSE)*VLOOKUP($B249,dayFactor!$A$1:$B$8,2,FALSE)</f>
        <v>124.27664600242709</v>
      </c>
      <c r="F249" s="5">
        <f>VLOOKUP($A249,Weeks!$A$2:$E$53,5,FALSE)*VLOOKUP($B249,dayFactor!$A$1:$B$8,2,FALSE)</f>
        <v>241.77016122889327</v>
      </c>
      <c r="G249" s="5">
        <f t="shared" si="6"/>
        <v>1499.9075959260877</v>
      </c>
    </row>
    <row r="250" spans="1:7" x14ac:dyDescent="0.25">
      <c r="A250">
        <f t="shared" si="7"/>
        <v>36</v>
      </c>
      <c r="B250">
        <v>4</v>
      </c>
      <c r="C250" s="2">
        <v>42607</v>
      </c>
      <c r="D250" s="5">
        <f>VLOOKUP($A250,Weeks!$A$2:$E$53,3,FALSE)*VLOOKUP($B250,dayFactor!$A$1:$B$8,2,FALSE)</f>
        <v>1161.5935961671057</v>
      </c>
      <c r="E250" s="5">
        <f>VLOOKUP($A250,Weeks!$A$2:$E$53,4,FALSE)*VLOOKUP($B250,dayFactor!$A$1:$B$8,2,FALSE)</f>
        <v>127.31629631158076</v>
      </c>
      <c r="F250" s="5">
        <f>VLOOKUP($A250,Weeks!$A$2:$E$53,5,FALSE)*VLOOKUP($B250,dayFactor!$A$1:$B$8,2,FALSE)</f>
        <v>247.68355500771463</v>
      </c>
      <c r="G250" s="5">
        <f t="shared" si="6"/>
        <v>1536.5934474864011</v>
      </c>
    </row>
    <row r="251" spans="1:7" x14ac:dyDescent="0.25">
      <c r="A251">
        <f t="shared" si="7"/>
        <v>36</v>
      </c>
      <c r="B251">
        <v>5</v>
      </c>
      <c r="C251" s="2">
        <v>42608</v>
      </c>
      <c r="D251" s="5">
        <f>VLOOKUP($A251,Weeks!$A$2:$E$53,3,FALSE)*VLOOKUP($B251,dayFactor!$A$1:$B$8,2,FALSE)</f>
        <v>1007.6172149022628</v>
      </c>
      <c r="E251" s="5">
        <f>VLOOKUP($A251,Weeks!$A$2:$E$53,4,FALSE)*VLOOKUP($B251,dayFactor!$A$1:$B$8,2,FALSE)</f>
        <v>110.43973755059434</v>
      </c>
      <c r="F251" s="5">
        <f>VLOOKUP($A251,Weeks!$A$2:$E$53,5,FALSE)*VLOOKUP($B251,dayFactor!$A$1:$B$8,2,FALSE)</f>
        <v>214.8515751958931</v>
      </c>
      <c r="G251" s="5">
        <f t="shared" si="6"/>
        <v>1332.9085276487501</v>
      </c>
    </row>
    <row r="252" spans="1:7" x14ac:dyDescent="0.25">
      <c r="A252">
        <f t="shared" si="7"/>
        <v>36</v>
      </c>
      <c r="B252">
        <v>6</v>
      </c>
      <c r="C252" s="2">
        <v>42609</v>
      </c>
      <c r="D252" s="5">
        <f>VLOOKUP($A252,Weeks!$A$2:$E$53,3,FALSE)*VLOOKUP($B252,dayFactor!$A$1:$B$8,2,FALSE)</f>
        <v>594.06208062670714</v>
      </c>
      <c r="E252" s="5">
        <f>VLOOKUP($A252,Weeks!$A$2:$E$53,4,FALSE)*VLOOKUP($B252,dayFactor!$A$1:$B$8,2,FALSE)</f>
        <v>65.112087509875877</v>
      </c>
      <c r="F252" s="5">
        <f>VLOOKUP($A252,Weeks!$A$2:$E$53,5,FALSE)*VLOOKUP($B252,dayFactor!$A$1:$B$8,2,FALSE)</f>
        <v>126.67029889835504</v>
      </c>
      <c r="G252" s="5">
        <f t="shared" si="6"/>
        <v>785.84446703493813</v>
      </c>
    </row>
    <row r="253" spans="1:7" x14ac:dyDescent="0.25">
      <c r="A253">
        <f t="shared" si="7"/>
        <v>36</v>
      </c>
      <c r="B253">
        <v>7</v>
      </c>
      <c r="C253" s="2">
        <v>42610</v>
      </c>
      <c r="D253" s="5">
        <f>VLOOKUP($A253,Weeks!$A$2:$E$53,3,FALSE)*VLOOKUP($B253,dayFactor!$A$1:$B$8,2,FALSE)</f>
        <v>596.40157932384636</v>
      </c>
      <c r="E253" s="5">
        <f>VLOOKUP($A253,Weeks!$A$2:$E$53,4,FALSE)*VLOOKUP($B253,dayFactor!$A$1:$B$8,2,FALSE)</f>
        <v>65.368507922598866</v>
      </c>
      <c r="F253" s="5">
        <f>VLOOKUP($A253,Weeks!$A$2:$E$53,5,FALSE)*VLOOKUP($B253,dayFactor!$A$1:$B$8,2,FALSE)</f>
        <v>127.16914406774595</v>
      </c>
      <c r="G253" s="5">
        <f t="shared" si="6"/>
        <v>788.93923131419115</v>
      </c>
    </row>
    <row r="254" spans="1:7" x14ac:dyDescent="0.25">
      <c r="A254">
        <f t="shared" si="7"/>
        <v>37</v>
      </c>
      <c r="B254">
        <v>1</v>
      </c>
      <c r="C254" s="2">
        <v>42611</v>
      </c>
      <c r="D254" s="5">
        <f>VLOOKUP($A254,Weeks!$A$2:$E$53,3,FALSE)*VLOOKUP($B254,dayFactor!$A$1:$B$8,2,FALSE)</f>
        <v>1006.7225460821456</v>
      </c>
      <c r="E254" s="5">
        <f>VLOOKUP($A254,Weeks!$A$2:$E$53,4,FALSE)*VLOOKUP($B254,dayFactor!$A$1:$B$8,2,FALSE)</f>
        <v>99.680764400092627</v>
      </c>
      <c r="F254" s="5">
        <f>VLOOKUP($A254,Weeks!$A$2:$E$53,5,FALSE)*VLOOKUP($B254,dayFactor!$A$1:$B$8,2,FALSE)</f>
        <v>193.92086329686637</v>
      </c>
      <c r="G254" s="5">
        <f t="shared" si="6"/>
        <v>1300.3241737791047</v>
      </c>
    </row>
    <row r="255" spans="1:7" x14ac:dyDescent="0.25">
      <c r="A255">
        <f t="shared" si="7"/>
        <v>37</v>
      </c>
      <c r="B255">
        <v>2</v>
      </c>
      <c r="C255" s="2">
        <v>42612</v>
      </c>
      <c r="D255" s="5">
        <f>VLOOKUP($A255,Weeks!$A$2:$E$53,3,FALSE)*VLOOKUP($B255,dayFactor!$A$1:$B$8,2,FALSE)</f>
        <v>1192.8848840470669</v>
      </c>
      <c r="E255" s="5">
        <f>VLOOKUP($A255,Weeks!$A$2:$E$53,4,FALSE)*VLOOKUP($B255,dayFactor!$A$1:$B$8,2,FALSE)</f>
        <v>118.11365261052269</v>
      </c>
      <c r="F255" s="5">
        <f>VLOOKUP($A255,Weeks!$A$2:$E$53,5,FALSE)*VLOOKUP($B255,dayFactor!$A$1:$B$8,2,FALSE)</f>
        <v>229.7805561506855</v>
      </c>
      <c r="G255" s="5">
        <f t="shared" si="6"/>
        <v>1540.779092808275</v>
      </c>
    </row>
    <row r="256" spans="1:7" x14ac:dyDescent="0.25">
      <c r="A256">
        <f t="shared" si="7"/>
        <v>37</v>
      </c>
      <c r="B256">
        <v>3</v>
      </c>
      <c r="C256" s="2">
        <v>42613</v>
      </c>
      <c r="D256" s="5">
        <f>VLOOKUP($A256,Weeks!$A$2:$E$53,3,FALSE)*VLOOKUP($B256,dayFactor!$A$1:$B$8,2,FALSE)</f>
        <v>1255.1278296778055</v>
      </c>
      <c r="E256" s="5">
        <f>VLOOKUP($A256,Weeks!$A$2:$E$53,4,FALSE)*VLOOKUP($B256,dayFactor!$A$1:$B$8,2,FALSE)</f>
        <v>124.27664600242709</v>
      </c>
      <c r="F256" s="5">
        <f>VLOOKUP($A256,Weeks!$A$2:$E$53,5,FALSE)*VLOOKUP($B256,dayFactor!$A$1:$B$8,2,FALSE)</f>
        <v>241.77016122889327</v>
      </c>
      <c r="G256" s="5">
        <f t="shared" si="6"/>
        <v>1621.1746369091259</v>
      </c>
    </row>
    <row r="257" spans="1:7" x14ac:dyDescent="0.25">
      <c r="A257">
        <f t="shared" si="7"/>
        <v>37</v>
      </c>
      <c r="B257">
        <v>4</v>
      </c>
      <c r="C257" s="2">
        <v>42614</v>
      </c>
      <c r="D257" s="5">
        <f>VLOOKUP($A257,Weeks!$A$2:$E$53,3,FALSE)*VLOOKUP($B257,dayFactor!$A$1:$B$8,2,FALSE)</f>
        <v>1285.8266763093197</v>
      </c>
      <c r="E257" s="5">
        <f>VLOOKUP($A257,Weeks!$A$2:$E$53,4,FALSE)*VLOOKUP($B257,dayFactor!$A$1:$B$8,2,FALSE)</f>
        <v>127.31629631158076</v>
      </c>
      <c r="F257" s="5">
        <f>VLOOKUP($A257,Weeks!$A$2:$E$53,5,FALSE)*VLOOKUP($B257,dayFactor!$A$1:$B$8,2,FALSE)</f>
        <v>247.68355500771463</v>
      </c>
      <c r="G257" s="5">
        <f t="shared" si="6"/>
        <v>1660.8265276286152</v>
      </c>
    </row>
    <row r="258" spans="1:7" x14ac:dyDescent="0.25">
      <c r="A258">
        <f t="shared" si="7"/>
        <v>37</v>
      </c>
      <c r="B258">
        <v>5</v>
      </c>
      <c r="C258" s="2">
        <v>42615</v>
      </c>
      <c r="D258" s="5">
        <f>VLOOKUP($A258,Weeks!$A$2:$E$53,3,FALSE)*VLOOKUP($B258,dayFactor!$A$1:$B$8,2,FALSE)</f>
        <v>1115.3824355652209</v>
      </c>
      <c r="E258" s="5">
        <f>VLOOKUP($A258,Weeks!$A$2:$E$53,4,FALSE)*VLOOKUP($B258,dayFactor!$A$1:$B$8,2,FALSE)</f>
        <v>110.43973755059434</v>
      </c>
      <c r="F258" s="5">
        <f>VLOOKUP($A258,Weeks!$A$2:$E$53,5,FALSE)*VLOOKUP($B258,dayFactor!$A$1:$B$8,2,FALSE)</f>
        <v>214.8515751958931</v>
      </c>
      <c r="G258" s="5">
        <f t="shared" si="6"/>
        <v>1440.6737483117083</v>
      </c>
    </row>
    <row r="259" spans="1:7" x14ac:dyDescent="0.25">
      <c r="A259">
        <f t="shared" si="7"/>
        <v>37</v>
      </c>
      <c r="B259">
        <v>6</v>
      </c>
      <c r="C259" s="2">
        <v>42616</v>
      </c>
      <c r="D259" s="5">
        <f>VLOOKUP($A259,Weeks!$A$2:$E$53,3,FALSE)*VLOOKUP($B259,dayFactor!$A$1:$B$8,2,FALSE)</f>
        <v>657.59735003200694</v>
      </c>
      <c r="E259" s="5">
        <f>VLOOKUP($A259,Weeks!$A$2:$E$53,4,FALSE)*VLOOKUP($B259,dayFactor!$A$1:$B$8,2,FALSE)</f>
        <v>65.112087509875877</v>
      </c>
      <c r="F259" s="5">
        <f>VLOOKUP($A259,Weeks!$A$2:$E$53,5,FALSE)*VLOOKUP($B259,dayFactor!$A$1:$B$8,2,FALSE)</f>
        <v>126.67029889835504</v>
      </c>
      <c r="G259" s="5">
        <f t="shared" ref="G259:G322" si="8">SUM(D259:F259)</f>
        <v>849.37973644023782</v>
      </c>
    </row>
    <row r="260" spans="1:7" x14ac:dyDescent="0.25">
      <c r="A260">
        <f t="shared" si="7"/>
        <v>37</v>
      </c>
      <c r="B260">
        <v>7</v>
      </c>
      <c r="C260" s="2">
        <v>42617</v>
      </c>
      <c r="D260" s="5">
        <f>VLOOKUP($A260,Weeks!$A$2:$E$53,3,FALSE)*VLOOKUP($B260,dayFactor!$A$1:$B$8,2,FALSE)</f>
        <v>660.18705941392727</v>
      </c>
      <c r="E260" s="5">
        <f>VLOOKUP($A260,Weeks!$A$2:$E$53,4,FALSE)*VLOOKUP($B260,dayFactor!$A$1:$B$8,2,FALSE)</f>
        <v>65.368507922598866</v>
      </c>
      <c r="F260" s="5">
        <f>VLOOKUP($A260,Weeks!$A$2:$E$53,5,FALSE)*VLOOKUP($B260,dayFactor!$A$1:$B$8,2,FALSE)</f>
        <v>127.16914406774595</v>
      </c>
      <c r="G260" s="5">
        <f t="shared" si="8"/>
        <v>852.72471140427206</v>
      </c>
    </row>
    <row r="261" spans="1:7" x14ac:dyDescent="0.25">
      <c r="A261">
        <f t="shared" si="7"/>
        <v>38</v>
      </c>
      <c r="B261">
        <v>1</v>
      </c>
      <c r="C261" s="2">
        <v>42618</v>
      </c>
      <c r="D261" s="5">
        <f>VLOOKUP($A261,Weeks!$A$2:$E$53,3,FALSE)*VLOOKUP($B261,dayFactor!$A$1:$B$8,2,FALSE)</f>
        <v>1143.8639834475018</v>
      </c>
      <c r="E261" s="5">
        <f>VLOOKUP($A261,Weeks!$A$2:$E$53,4,FALSE)*VLOOKUP($B261,dayFactor!$A$1:$B$8,2,FALSE)</f>
        <v>99.680764400092627</v>
      </c>
      <c r="F261" s="5">
        <f>VLOOKUP($A261,Weeks!$A$2:$E$53,5,FALSE)*VLOOKUP($B261,dayFactor!$A$1:$B$8,2,FALSE)</f>
        <v>193.92086329686637</v>
      </c>
      <c r="G261" s="5">
        <f t="shared" si="8"/>
        <v>1437.4656111444608</v>
      </c>
    </row>
    <row r="262" spans="1:7" x14ac:dyDescent="0.25">
      <c r="A262">
        <f t="shared" si="7"/>
        <v>38</v>
      </c>
      <c r="B262">
        <v>2</v>
      </c>
      <c r="C262" s="2">
        <v>42619</v>
      </c>
      <c r="D262" s="5">
        <f>VLOOKUP($A262,Weeks!$A$2:$E$53,3,FALSE)*VLOOKUP($B262,dayFactor!$A$1:$B$8,2,FALSE)</f>
        <v>1355.3864076756756</v>
      </c>
      <c r="E262" s="5">
        <f>VLOOKUP($A262,Weeks!$A$2:$E$53,4,FALSE)*VLOOKUP($B262,dayFactor!$A$1:$B$8,2,FALSE)</f>
        <v>118.11365261052269</v>
      </c>
      <c r="F262" s="5">
        <f>VLOOKUP($A262,Weeks!$A$2:$E$53,5,FALSE)*VLOOKUP($B262,dayFactor!$A$1:$B$8,2,FALSE)</f>
        <v>229.7805561506855</v>
      </c>
      <c r="G262" s="5">
        <f t="shared" si="8"/>
        <v>1703.2806164368837</v>
      </c>
    </row>
    <row r="263" spans="1:7" x14ac:dyDescent="0.25">
      <c r="A263">
        <f t="shared" si="7"/>
        <v>38</v>
      </c>
      <c r="B263">
        <v>3</v>
      </c>
      <c r="C263" s="2">
        <v>42620</v>
      </c>
      <c r="D263" s="5">
        <f>VLOOKUP($A263,Weeks!$A$2:$E$53,3,FALSE)*VLOOKUP($B263,dayFactor!$A$1:$B$8,2,FALSE)</f>
        <v>1426.1084392898097</v>
      </c>
      <c r="E263" s="5">
        <f>VLOOKUP($A263,Weeks!$A$2:$E$53,4,FALSE)*VLOOKUP($B263,dayFactor!$A$1:$B$8,2,FALSE)</f>
        <v>124.27664600242709</v>
      </c>
      <c r="F263" s="5">
        <f>VLOOKUP($A263,Weeks!$A$2:$E$53,5,FALSE)*VLOOKUP($B263,dayFactor!$A$1:$B$8,2,FALSE)</f>
        <v>241.77016122889327</v>
      </c>
      <c r="G263" s="5">
        <f t="shared" si="8"/>
        <v>1792.15524652113</v>
      </c>
    </row>
    <row r="264" spans="1:7" x14ac:dyDescent="0.25">
      <c r="A264">
        <f t="shared" si="7"/>
        <v>38</v>
      </c>
      <c r="B264">
        <v>4</v>
      </c>
      <c r="C264" s="2">
        <v>42621</v>
      </c>
      <c r="D264" s="5">
        <f>VLOOKUP($A264,Weeks!$A$2:$E$53,3,FALSE)*VLOOKUP($B264,dayFactor!$A$1:$B$8,2,FALSE)</f>
        <v>1460.9892563846745</v>
      </c>
      <c r="E264" s="5">
        <f>VLOOKUP($A264,Weeks!$A$2:$E$53,4,FALSE)*VLOOKUP($B264,dayFactor!$A$1:$B$8,2,FALSE)</f>
        <v>127.31629631158076</v>
      </c>
      <c r="F264" s="5">
        <f>VLOOKUP($A264,Weeks!$A$2:$E$53,5,FALSE)*VLOOKUP($B264,dayFactor!$A$1:$B$8,2,FALSE)</f>
        <v>247.68355500771463</v>
      </c>
      <c r="G264" s="5">
        <f t="shared" si="8"/>
        <v>1835.9891077039699</v>
      </c>
    </row>
    <row r="265" spans="1:7" x14ac:dyDescent="0.25">
      <c r="A265">
        <f t="shared" si="7"/>
        <v>38</v>
      </c>
      <c r="B265">
        <v>5</v>
      </c>
      <c r="C265" s="2">
        <v>42622</v>
      </c>
      <c r="D265" s="5">
        <f>VLOOKUP($A265,Weeks!$A$2:$E$53,3,FALSE)*VLOOKUP($B265,dayFactor!$A$1:$B$8,2,FALSE)</f>
        <v>1267.3261374528756</v>
      </c>
      <c r="E265" s="5">
        <f>VLOOKUP($A265,Weeks!$A$2:$E$53,4,FALSE)*VLOOKUP($B265,dayFactor!$A$1:$B$8,2,FALSE)</f>
        <v>110.43973755059434</v>
      </c>
      <c r="F265" s="5">
        <f>VLOOKUP($A265,Weeks!$A$2:$E$53,5,FALSE)*VLOOKUP($B265,dayFactor!$A$1:$B$8,2,FALSE)</f>
        <v>214.8515751958931</v>
      </c>
      <c r="G265" s="5">
        <f t="shared" si="8"/>
        <v>1592.617450199363</v>
      </c>
    </row>
    <row r="266" spans="1:7" x14ac:dyDescent="0.25">
      <c r="A266">
        <f t="shared" ref="A266:A329" si="9">A259+1</f>
        <v>38</v>
      </c>
      <c r="B266">
        <v>6</v>
      </c>
      <c r="C266" s="2">
        <v>42623</v>
      </c>
      <c r="D266" s="5">
        <f>VLOOKUP($A266,Weeks!$A$2:$E$53,3,FALSE)*VLOOKUP($B266,dayFactor!$A$1:$B$8,2,FALSE)</f>
        <v>747.17897919289783</v>
      </c>
      <c r="E266" s="5">
        <f>VLOOKUP($A266,Weeks!$A$2:$E$53,4,FALSE)*VLOOKUP($B266,dayFactor!$A$1:$B$8,2,FALSE)</f>
        <v>65.112087509875877</v>
      </c>
      <c r="F266" s="5">
        <f>VLOOKUP($A266,Weeks!$A$2:$E$53,5,FALSE)*VLOOKUP($B266,dayFactor!$A$1:$B$8,2,FALSE)</f>
        <v>126.67029889835504</v>
      </c>
      <c r="G266" s="5">
        <f t="shared" si="8"/>
        <v>938.96136560112882</v>
      </c>
    </row>
    <row r="267" spans="1:7" x14ac:dyDescent="0.25">
      <c r="A267">
        <f t="shared" si="9"/>
        <v>38</v>
      </c>
      <c r="B267">
        <v>7</v>
      </c>
      <c r="C267" s="2">
        <v>42624</v>
      </c>
      <c r="D267" s="5">
        <f>VLOOKUP($A267,Weeks!$A$2:$E$53,3,FALSE)*VLOOKUP($B267,dayFactor!$A$1:$B$8,2,FALSE)</f>
        <v>750.12147342937146</v>
      </c>
      <c r="E267" s="5">
        <f>VLOOKUP($A267,Weeks!$A$2:$E$53,4,FALSE)*VLOOKUP($B267,dayFactor!$A$1:$B$8,2,FALSE)</f>
        <v>65.368507922598866</v>
      </c>
      <c r="F267" s="5">
        <f>VLOOKUP($A267,Weeks!$A$2:$E$53,5,FALSE)*VLOOKUP($B267,dayFactor!$A$1:$B$8,2,FALSE)</f>
        <v>127.16914406774595</v>
      </c>
      <c r="G267" s="5">
        <f t="shared" si="8"/>
        <v>942.65912541971625</v>
      </c>
    </row>
    <row r="268" spans="1:7" x14ac:dyDescent="0.25">
      <c r="A268">
        <f t="shared" si="9"/>
        <v>39</v>
      </c>
      <c r="B268">
        <v>1</v>
      </c>
      <c r="C268" s="2">
        <v>42625</v>
      </c>
      <c r="D268" s="5">
        <f>VLOOKUP($A268,Weeks!$A$2:$E$53,3,FALSE)*VLOOKUP($B268,dayFactor!$A$1:$B$8,2,FALSE)</f>
        <v>1272.4215038577718</v>
      </c>
      <c r="E268" s="5">
        <f>VLOOKUP($A268,Weeks!$A$2:$E$53,4,FALSE)*VLOOKUP($B268,dayFactor!$A$1:$B$8,2,FALSE)</f>
        <v>99.680764400092627</v>
      </c>
      <c r="F268" s="5">
        <f>VLOOKUP($A268,Weeks!$A$2:$E$53,5,FALSE)*VLOOKUP($B268,dayFactor!$A$1:$B$8,2,FALSE)</f>
        <v>193.92086329686637</v>
      </c>
      <c r="G268" s="5">
        <f t="shared" si="8"/>
        <v>1566.0231315547308</v>
      </c>
    </row>
    <row r="269" spans="1:7" x14ac:dyDescent="0.25">
      <c r="A269">
        <f t="shared" si="9"/>
        <v>39</v>
      </c>
      <c r="B269">
        <v>2</v>
      </c>
      <c r="C269" s="2">
        <v>42626</v>
      </c>
      <c r="D269" s="5">
        <f>VLOOKUP($A269,Weeks!$A$2:$E$53,3,FALSE)*VLOOKUP($B269,dayFactor!$A$1:$B$8,2,FALSE)</f>
        <v>1507.7166832066957</v>
      </c>
      <c r="E269" s="5">
        <f>VLOOKUP($A269,Weeks!$A$2:$E$53,4,FALSE)*VLOOKUP($B269,dayFactor!$A$1:$B$8,2,FALSE)</f>
        <v>118.11365261052269</v>
      </c>
      <c r="F269" s="5">
        <f>VLOOKUP($A269,Weeks!$A$2:$E$53,5,FALSE)*VLOOKUP($B269,dayFactor!$A$1:$B$8,2,FALSE)</f>
        <v>229.7805561506855</v>
      </c>
      <c r="G269" s="5">
        <f t="shared" si="8"/>
        <v>1855.6108919679039</v>
      </c>
    </row>
    <row r="270" spans="1:7" x14ac:dyDescent="0.25">
      <c r="A270">
        <f t="shared" si="9"/>
        <v>39</v>
      </c>
      <c r="B270">
        <v>3</v>
      </c>
      <c r="C270" s="2">
        <v>42627</v>
      </c>
      <c r="D270" s="5">
        <f>VLOOKUP($A270,Weeks!$A$2:$E$53,3,FALSE)*VLOOKUP($B270,dayFactor!$A$1:$B$8,2,FALSE)</f>
        <v>1586.3870803207974</v>
      </c>
      <c r="E270" s="5">
        <f>VLOOKUP($A270,Weeks!$A$2:$E$53,4,FALSE)*VLOOKUP($B270,dayFactor!$A$1:$B$8,2,FALSE)</f>
        <v>124.27664600242709</v>
      </c>
      <c r="F270" s="5">
        <f>VLOOKUP($A270,Weeks!$A$2:$E$53,5,FALSE)*VLOOKUP($B270,dayFactor!$A$1:$B$8,2,FALSE)</f>
        <v>241.77016122889327</v>
      </c>
      <c r="G270" s="5">
        <f t="shared" si="8"/>
        <v>1952.4338875521178</v>
      </c>
    </row>
    <row r="271" spans="1:7" x14ac:dyDescent="0.25">
      <c r="A271">
        <f t="shared" si="9"/>
        <v>39</v>
      </c>
      <c r="B271">
        <v>4</v>
      </c>
      <c r="C271" s="2">
        <v>42628</v>
      </c>
      <c r="D271" s="5">
        <f>VLOOKUP($A271,Weeks!$A$2:$E$53,3,FALSE)*VLOOKUP($B271,dayFactor!$A$1:$B$8,2,FALSE)</f>
        <v>1625.1881112002461</v>
      </c>
      <c r="E271" s="5">
        <f>VLOOKUP($A271,Weeks!$A$2:$E$53,4,FALSE)*VLOOKUP($B271,dayFactor!$A$1:$B$8,2,FALSE)</f>
        <v>127.31629631158076</v>
      </c>
      <c r="F271" s="5">
        <f>VLOOKUP($A271,Weeks!$A$2:$E$53,5,FALSE)*VLOOKUP($B271,dayFactor!$A$1:$B$8,2,FALSE)</f>
        <v>247.68355500771463</v>
      </c>
      <c r="G271" s="5">
        <f t="shared" si="8"/>
        <v>2000.1879625195415</v>
      </c>
    </row>
    <row r="272" spans="1:7" x14ac:dyDescent="0.25">
      <c r="A272">
        <f t="shared" si="9"/>
        <v>39</v>
      </c>
      <c r="B272">
        <v>5</v>
      </c>
      <c r="C272" s="2">
        <v>42629</v>
      </c>
      <c r="D272" s="5">
        <f>VLOOKUP($A272,Weeks!$A$2:$E$53,3,FALSE)*VLOOKUP($B272,dayFactor!$A$1:$B$8,2,FALSE)</f>
        <v>1409.7594233502316</v>
      </c>
      <c r="E272" s="5">
        <f>VLOOKUP($A272,Weeks!$A$2:$E$53,4,FALSE)*VLOOKUP($B272,dayFactor!$A$1:$B$8,2,FALSE)</f>
        <v>110.43973755059434</v>
      </c>
      <c r="F272" s="5">
        <f>VLOOKUP($A272,Weeks!$A$2:$E$53,5,FALSE)*VLOOKUP($B272,dayFactor!$A$1:$B$8,2,FALSE)</f>
        <v>214.8515751958931</v>
      </c>
      <c r="G272" s="5">
        <f t="shared" si="8"/>
        <v>1735.050736096719</v>
      </c>
    </row>
    <row r="273" spans="1:7" x14ac:dyDescent="0.25">
      <c r="A273">
        <f t="shared" si="9"/>
        <v>39</v>
      </c>
      <c r="B273">
        <v>6</v>
      </c>
      <c r="C273" s="2">
        <v>42630</v>
      </c>
      <c r="D273" s="5">
        <f>VLOOKUP($A273,Weeks!$A$2:$E$53,3,FALSE)*VLOOKUP($B273,dayFactor!$A$1:$B$8,2,FALSE)</f>
        <v>831.15354107936719</v>
      </c>
      <c r="E273" s="5">
        <f>VLOOKUP($A273,Weeks!$A$2:$E$53,4,FALSE)*VLOOKUP($B273,dayFactor!$A$1:$B$8,2,FALSE)</f>
        <v>65.112087509875877</v>
      </c>
      <c r="F273" s="5">
        <f>VLOOKUP($A273,Weeks!$A$2:$E$53,5,FALSE)*VLOOKUP($B273,dayFactor!$A$1:$B$8,2,FALSE)</f>
        <v>126.67029889835504</v>
      </c>
      <c r="G273" s="5">
        <f t="shared" si="8"/>
        <v>1022.9359274875981</v>
      </c>
    </row>
    <row r="274" spans="1:7" x14ac:dyDescent="0.25">
      <c r="A274">
        <f t="shared" si="9"/>
        <v>39</v>
      </c>
      <c r="B274">
        <v>7</v>
      </c>
      <c r="C274" s="2">
        <v>42631</v>
      </c>
      <c r="D274" s="5">
        <f>VLOOKUP($A274,Weeks!$A$2:$E$53,3,FALSE)*VLOOKUP($B274,dayFactor!$A$1:$B$8,2,FALSE)</f>
        <v>834.42673876339802</v>
      </c>
      <c r="E274" s="5">
        <f>VLOOKUP($A274,Weeks!$A$2:$E$53,4,FALSE)*VLOOKUP($B274,dayFactor!$A$1:$B$8,2,FALSE)</f>
        <v>65.368507922598866</v>
      </c>
      <c r="F274" s="5">
        <f>VLOOKUP($A274,Weeks!$A$2:$E$53,5,FALSE)*VLOOKUP($B274,dayFactor!$A$1:$B$8,2,FALSE)</f>
        <v>127.16914406774595</v>
      </c>
      <c r="G274" s="5">
        <f t="shared" si="8"/>
        <v>1026.9643907537429</v>
      </c>
    </row>
    <row r="275" spans="1:7" x14ac:dyDescent="0.25">
      <c r="A275" s="8">
        <f t="shared" si="9"/>
        <v>40</v>
      </c>
      <c r="B275" s="8">
        <v>1</v>
      </c>
      <c r="C275" s="9">
        <v>42632</v>
      </c>
      <c r="D275" s="10">
        <f>VLOOKUP($A275,Weeks!$A$2:$J$53,8,FALSE)*VLOOKUP($B275,dayFactor!$A$1:$B$8,2,FALSE)</f>
        <v>1191.6307580740836</v>
      </c>
      <c r="E275" s="10">
        <f>VLOOKUP($A275,Weeks!$A$2:$J$53,9,FALSE)*VLOOKUP($B275,dayFactor!$A$1:$B$8,2,FALSE)</f>
        <v>93.986885904011856</v>
      </c>
      <c r="F275" s="10">
        <f>VLOOKUP($A275,Weeks!$A$2:$J$53,10,FALSE)*VLOOKUP($B275,dayFactor!$A$1:$B$8,2,FALSE)</f>
        <v>182.84388329864296</v>
      </c>
      <c r="G275" s="10">
        <f t="shared" si="8"/>
        <v>1468.4615272767385</v>
      </c>
    </row>
    <row r="276" spans="1:7" x14ac:dyDescent="0.25">
      <c r="A276" s="8">
        <f t="shared" si="9"/>
        <v>40</v>
      </c>
      <c r="B276" s="8">
        <v>2</v>
      </c>
      <c r="C276" s="9">
        <v>42633</v>
      </c>
      <c r="D276" s="10">
        <f>VLOOKUP($A276,Weeks!$A$2:$J$53,8,FALSE)*VLOOKUP($B276,dayFactor!$A$1:$B$8,2,FALSE)</f>
        <v>1411.9861765330256</v>
      </c>
      <c r="E276" s="10">
        <f>VLOOKUP($A276,Weeks!$A$2:$J$53,9,FALSE)*VLOOKUP($B276,dayFactor!$A$1:$B$8,2,FALSE)</f>
        <v>111.366866600804</v>
      </c>
      <c r="F276" s="10">
        <f>VLOOKUP($A276,Weeks!$A$2:$J$53,10,FALSE)*VLOOKUP($B276,dayFactor!$A$1:$B$8,2,FALSE)</f>
        <v>216.65522976140821</v>
      </c>
      <c r="G276" s="10">
        <f t="shared" si="8"/>
        <v>1740.008272895238</v>
      </c>
    </row>
    <row r="277" spans="1:7" x14ac:dyDescent="0.25">
      <c r="A277" s="8">
        <f t="shared" si="9"/>
        <v>40</v>
      </c>
      <c r="B277" s="8">
        <v>3</v>
      </c>
      <c r="C277" s="9">
        <v>42634</v>
      </c>
      <c r="D277" s="10">
        <f>VLOOKUP($A277,Weeks!$A$2:$J$53,8,FALSE)*VLOOKUP($B277,dayFactor!$A$1:$B$8,2,FALSE)</f>
        <v>1485.661499267547</v>
      </c>
      <c r="E277" s="10">
        <f>VLOOKUP($A277,Weeks!$A$2:$J$53,9,FALSE)*VLOOKUP($B277,dayFactor!$A$1:$B$8,2,FALSE)</f>
        <v>117.17782280923733</v>
      </c>
      <c r="F277" s="10">
        <f>VLOOKUP($A277,Weeks!$A$2:$J$53,10,FALSE)*VLOOKUP($B277,dayFactor!$A$1:$B$8,2,FALSE)</f>
        <v>227.95997497781454</v>
      </c>
      <c r="G277" s="10">
        <f t="shared" si="8"/>
        <v>1830.7992970545988</v>
      </c>
    </row>
    <row r="278" spans="1:7" x14ac:dyDescent="0.25">
      <c r="A278" s="8">
        <f t="shared" si="9"/>
        <v>40</v>
      </c>
      <c r="B278" s="8">
        <v>4</v>
      </c>
      <c r="C278" s="9">
        <v>42635</v>
      </c>
      <c r="D278" s="10">
        <f>VLOOKUP($A278,Weeks!$A$2:$J$53,8,FALSE)*VLOOKUP($B278,dayFactor!$A$1:$B$8,2,FALSE)</f>
        <v>1521.998909238026</v>
      </c>
      <c r="E278" s="10">
        <f>VLOOKUP($A278,Weeks!$A$2:$J$53,9,FALSE)*VLOOKUP($B278,dayFactor!$A$1:$B$8,2,FALSE)</f>
        <v>120.04384483980529</v>
      </c>
      <c r="F278" s="10">
        <f>VLOOKUP($A278,Weeks!$A$2:$J$53,10,FALSE)*VLOOKUP($B278,dayFactor!$A$1:$B$8,2,FALSE)</f>
        <v>233.53558898659978</v>
      </c>
      <c r="G278" s="10">
        <f t="shared" si="8"/>
        <v>1875.5783430644312</v>
      </c>
    </row>
    <row r="279" spans="1:7" x14ac:dyDescent="0.25">
      <c r="A279" s="8">
        <f t="shared" si="9"/>
        <v>40</v>
      </c>
      <c r="B279" s="8">
        <v>5</v>
      </c>
      <c r="C279" s="9">
        <v>42636</v>
      </c>
      <c r="D279" s="10">
        <f>VLOOKUP($A279,Weeks!$A$2:$J$53,8,FALSE)*VLOOKUP($B279,dayFactor!$A$1:$B$8,2,FALSE)</f>
        <v>1320.2485852806651</v>
      </c>
      <c r="E279" s="10">
        <f>VLOOKUP($A279,Weeks!$A$2:$J$53,9,FALSE)*VLOOKUP($B279,dayFactor!$A$1:$B$8,2,FALSE)</f>
        <v>104.13129428637366</v>
      </c>
      <c r="F279" s="10">
        <f>VLOOKUP($A279,Weeks!$A$2:$J$53,10,FALSE)*VLOOKUP($B279,dayFactor!$A$1:$B$8,2,FALSE)</f>
        <v>202.57900915750668</v>
      </c>
      <c r="G279" s="10">
        <f t="shared" si="8"/>
        <v>1626.9588887245454</v>
      </c>
    </row>
    <row r="280" spans="1:7" x14ac:dyDescent="0.25">
      <c r="A280" s="8">
        <f t="shared" si="9"/>
        <v>40</v>
      </c>
      <c r="B280" s="8">
        <v>6</v>
      </c>
      <c r="C280" s="9">
        <v>42637</v>
      </c>
      <c r="D280" s="10">
        <f>VLOOKUP($A280,Weeks!$A$2:$J$53,8,FALSE)*VLOOKUP($B280,dayFactor!$A$1:$B$8,2,FALSE)</f>
        <v>778.38052974548987</v>
      </c>
      <c r="E280" s="10">
        <f>VLOOKUP($A280,Weeks!$A$2:$J$53,9,FALSE)*VLOOKUP($B280,dayFactor!$A$1:$B$8,2,FALSE)</f>
        <v>61.392811106463114</v>
      </c>
      <c r="F280" s="10">
        <f>VLOOKUP($A280,Weeks!$A$2:$J$53,10,FALSE)*VLOOKUP($B280,dayFactor!$A$1:$B$8,2,FALSE)</f>
        <v>119.43474753265146</v>
      </c>
      <c r="G280" s="10">
        <f t="shared" si="8"/>
        <v>959.20808838460448</v>
      </c>
    </row>
    <row r="281" spans="1:7" x14ac:dyDescent="0.25">
      <c r="A281" s="8">
        <f t="shared" si="9"/>
        <v>40</v>
      </c>
      <c r="B281" s="8">
        <v>7</v>
      </c>
      <c r="C281" s="9">
        <v>42638</v>
      </c>
      <c r="D281" s="10">
        <f>VLOOKUP($A281,Weeks!$A$2:$J$53,8,FALSE)*VLOOKUP($B281,dayFactor!$A$1:$B$8,2,FALSE)</f>
        <v>781.44590000661992</v>
      </c>
      <c r="E281" s="10">
        <f>VLOOKUP($A281,Weeks!$A$2:$J$53,9,FALSE)*VLOOKUP($B281,dayFactor!$A$1:$B$8,2,FALSE)</f>
        <v>61.634584493927548</v>
      </c>
      <c r="F281" s="10">
        <f>VLOOKUP($A281,Weeks!$A$2:$J$53,10,FALSE)*VLOOKUP($B281,dayFactor!$A$1:$B$8,2,FALSE)</f>
        <v>119.90509809929766</v>
      </c>
      <c r="G281" s="10">
        <f t="shared" si="8"/>
        <v>962.9855825998452</v>
      </c>
    </row>
    <row r="282" spans="1:7" x14ac:dyDescent="0.25">
      <c r="A282" s="8">
        <f t="shared" si="9"/>
        <v>41</v>
      </c>
      <c r="B282" s="8">
        <v>1</v>
      </c>
      <c r="C282" s="9">
        <v>42639</v>
      </c>
      <c r="D282" s="10">
        <f>VLOOKUP($A282,Weeks!$A$2:$J$53,8,FALSE)*VLOOKUP($B282,dayFactor!$A$1:$B$8,2,FALSE)</f>
        <v>1198.0632299511426</v>
      </c>
      <c r="E282" s="10">
        <f>VLOOKUP($A282,Weeks!$A$2:$J$53,9,FALSE)*VLOOKUP($B282,dayFactor!$A$1:$B$8,2,FALSE)</f>
        <v>93.899377702088458</v>
      </c>
      <c r="F282" s="10">
        <f>VLOOKUP($A282,Weeks!$A$2:$J$53,10,FALSE)*VLOOKUP($B282,dayFactor!$A$1:$B$8,2,FALSE)</f>
        <v>182.67364317092452</v>
      </c>
      <c r="G282" s="10">
        <f t="shared" si="8"/>
        <v>1474.6362508241557</v>
      </c>
    </row>
    <row r="283" spans="1:7" x14ac:dyDescent="0.25">
      <c r="A283" s="8">
        <f t="shared" si="9"/>
        <v>41</v>
      </c>
      <c r="B283" s="8">
        <v>2</v>
      </c>
      <c r="C283" s="9">
        <v>42640</v>
      </c>
      <c r="D283" s="10">
        <f>VLOOKUP($A283,Weeks!$A$2:$J$53,8,FALSE)*VLOOKUP($B283,dayFactor!$A$1:$B$8,2,FALSE)</f>
        <v>1419.6081360282842</v>
      </c>
      <c r="E283" s="10">
        <f>VLOOKUP($A283,Weeks!$A$2:$J$53,9,FALSE)*VLOOKUP($B283,dayFactor!$A$1:$B$8,2,FALSE)</f>
        <v>111.2631764513077</v>
      </c>
      <c r="F283" s="10">
        <f>VLOOKUP($A283,Weeks!$A$2:$J$53,10,FALSE)*VLOOKUP($B283,dayFactor!$A$1:$B$8,2,FALSE)</f>
        <v>216.4535089637526</v>
      </c>
      <c r="G283" s="10">
        <f t="shared" si="8"/>
        <v>1747.3248214433447</v>
      </c>
    </row>
    <row r="284" spans="1:7" x14ac:dyDescent="0.25">
      <c r="A284" s="8">
        <f t="shared" si="9"/>
        <v>41</v>
      </c>
      <c r="B284" s="8">
        <v>3</v>
      </c>
      <c r="C284" s="9">
        <v>42641</v>
      </c>
      <c r="D284" s="10">
        <f>VLOOKUP($A284,Weeks!$A$2:$J$53,8,FALSE)*VLOOKUP($B284,dayFactor!$A$1:$B$8,2,FALSE)</f>
        <v>1493.6811611872452</v>
      </c>
      <c r="E284" s="10">
        <f>VLOOKUP($A284,Weeks!$A$2:$J$53,9,FALSE)*VLOOKUP($B284,dayFactor!$A$1:$B$8,2,FALSE)</f>
        <v>117.06872226312701</v>
      </c>
      <c r="F284" s="10">
        <f>VLOOKUP($A284,Weeks!$A$2:$J$53,10,FALSE)*VLOOKUP($B284,dayFactor!$A$1:$B$8,2,FALSE)</f>
        <v>227.74772869122955</v>
      </c>
      <c r="G284" s="10">
        <f t="shared" si="8"/>
        <v>1838.4976121416016</v>
      </c>
    </row>
    <row r="285" spans="1:7" x14ac:dyDescent="0.25">
      <c r="A285" s="8">
        <f t="shared" si="9"/>
        <v>41</v>
      </c>
      <c r="B285" s="8">
        <v>4</v>
      </c>
      <c r="C285" s="9">
        <v>42642</v>
      </c>
      <c r="D285" s="10">
        <f>VLOOKUP($A285,Weeks!$A$2:$J$53,8,FALSE)*VLOOKUP($B285,dayFactor!$A$1:$B$8,2,FALSE)</f>
        <v>1530.2147219923152</v>
      </c>
      <c r="E285" s="10">
        <f>VLOOKUP($A285,Weeks!$A$2:$J$53,9,FALSE)*VLOOKUP($B285,dayFactor!$A$1:$B$8,2,FALSE)</f>
        <v>119.93207583168396</v>
      </c>
      <c r="F285" s="10">
        <f>VLOOKUP($A285,Weeks!$A$2:$J$53,10,FALSE)*VLOOKUP($B285,dayFactor!$A$1:$B$8,2,FALSE)</f>
        <v>233.31815142304211</v>
      </c>
      <c r="G285" s="10">
        <f t="shared" si="8"/>
        <v>1883.4649492470412</v>
      </c>
    </row>
    <row r="286" spans="1:7" x14ac:dyDescent="0.25">
      <c r="A286" s="8">
        <f t="shared" si="9"/>
        <v>41</v>
      </c>
      <c r="B286" s="8">
        <v>5</v>
      </c>
      <c r="C286" s="9">
        <v>42643</v>
      </c>
      <c r="D286" s="10">
        <f>VLOOKUP($A286,Weeks!$A$2:$J$53,8,FALSE)*VLOOKUP($B286,dayFactor!$A$1:$B$8,2,FALSE)</f>
        <v>1327.3753414826201</v>
      </c>
      <c r="E286" s="10">
        <f>VLOOKUP($A286,Weeks!$A$2:$J$53,9,FALSE)*VLOOKUP($B286,dayFactor!$A$1:$B$8,2,FALSE)</f>
        <v>104.03434094826366</v>
      </c>
      <c r="F286" s="10">
        <f>VLOOKUP($A286,Weeks!$A$2:$J$53,10,FALSE)*VLOOKUP($B286,dayFactor!$A$1:$B$8,2,FALSE)</f>
        <v>202.39039428141743</v>
      </c>
      <c r="G286" s="10">
        <f t="shared" si="8"/>
        <v>1633.8000767123012</v>
      </c>
    </row>
    <row r="287" spans="1:7" x14ac:dyDescent="0.25">
      <c r="A287" s="8">
        <f t="shared" si="9"/>
        <v>41</v>
      </c>
      <c r="B287" s="8">
        <v>6</v>
      </c>
      <c r="C287" s="9">
        <v>42644</v>
      </c>
      <c r="D287" s="10">
        <f>VLOOKUP($A287,Weeks!$A$2:$J$53,8,FALSE)*VLOOKUP($B287,dayFactor!$A$1:$B$8,2,FALSE)</f>
        <v>782.58225988153504</v>
      </c>
      <c r="E287" s="10">
        <f>VLOOKUP($A287,Weeks!$A$2:$J$53,9,FALSE)*VLOOKUP($B287,dayFactor!$A$1:$B$8,2,FALSE)</f>
        <v>61.335650211522555</v>
      </c>
      <c r="F287" s="10">
        <f>VLOOKUP($A287,Weeks!$A$2:$J$53,10,FALSE)*VLOOKUP($B287,dayFactor!$A$1:$B$8,2,FALSE)</f>
        <v>119.32354563567156</v>
      </c>
      <c r="G287" s="10">
        <f t="shared" si="8"/>
        <v>963.24145572872908</v>
      </c>
    </row>
    <row r="288" spans="1:7" x14ac:dyDescent="0.25">
      <c r="A288" s="8">
        <f t="shared" si="9"/>
        <v>41</v>
      </c>
      <c r="B288" s="8">
        <v>7</v>
      </c>
      <c r="C288" s="9">
        <v>42645</v>
      </c>
      <c r="D288" s="10">
        <f>VLOOKUP($A288,Weeks!$A$2:$J$53,8,FALSE)*VLOOKUP($B288,dayFactor!$A$1:$B$8,2,FALSE)</f>
        <v>785.66417713749877</v>
      </c>
      <c r="E288" s="10">
        <f>VLOOKUP($A288,Weeks!$A$2:$J$53,9,FALSE)*VLOOKUP($B288,dayFactor!$A$1:$B$8,2,FALSE)</f>
        <v>61.577198491471123</v>
      </c>
      <c r="F288" s="10">
        <f>VLOOKUP($A288,Weeks!$A$2:$J$53,10,FALSE)*VLOOKUP($B288,dayFactor!$A$1:$B$8,2,FALSE)</f>
        <v>119.7934582738561</v>
      </c>
      <c r="G288" s="10">
        <f t="shared" si="8"/>
        <v>967.03483390282599</v>
      </c>
    </row>
    <row r="289" spans="1:7" x14ac:dyDescent="0.25">
      <c r="A289" s="8">
        <f t="shared" si="9"/>
        <v>42</v>
      </c>
      <c r="B289" s="8">
        <v>1</v>
      </c>
      <c r="C289" s="9">
        <v>42646</v>
      </c>
      <c r="D289" s="10">
        <f>VLOOKUP($A289,Weeks!$A$2:$J$53,8,FALSE)*VLOOKUP($B289,dayFactor!$A$1:$B$8,2,FALSE)</f>
        <v>1157.7082070100532</v>
      </c>
      <c r="E289" s="10">
        <f>VLOOKUP($A289,Weeks!$A$2:$J$53,9,FALSE)*VLOOKUP($B289,dayFactor!$A$1:$B$8,2,FALSE)</f>
        <v>93.592678691163627</v>
      </c>
      <c r="F289" s="10">
        <f>VLOOKUP($A289,Weeks!$A$2:$J$53,10,FALSE)*VLOOKUP($B289,dayFactor!$A$1:$B$8,2,FALSE)</f>
        <v>182.07698505610387</v>
      </c>
      <c r="G289" s="10">
        <f t="shared" si="8"/>
        <v>1433.3778707573208</v>
      </c>
    </row>
    <row r="290" spans="1:7" x14ac:dyDescent="0.25">
      <c r="A290" s="8">
        <f t="shared" si="9"/>
        <v>42</v>
      </c>
      <c r="B290" s="8">
        <v>2</v>
      </c>
      <c r="C290" s="9">
        <v>42647</v>
      </c>
      <c r="D290" s="10">
        <f>VLOOKUP($A290,Weeks!$A$2:$J$53,8,FALSE)*VLOOKUP($B290,dayFactor!$A$1:$B$8,2,FALSE)</f>
        <v>1371.7906941232229</v>
      </c>
      <c r="E290" s="10">
        <f>VLOOKUP($A290,Weeks!$A$2:$J$53,9,FALSE)*VLOOKUP($B290,dayFactor!$A$1:$B$8,2,FALSE)</f>
        <v>110.89976290155835</v>
      </c>
      <c r="F290" s="10">
        <f>VLOOKUP($A290,Weeks!$A$2:$J$53,10,FALSE)*VLOOKUP($B290,dayFactor!$A$1:$B$8,2,FALSE)</f>
        <v>215.7465173016671</v>
      </c>
      <c r="G290" s="10">
        <f t="shared" si="8"/>
        <v>1698.4369743264483</v>
      </c>
    </row>
    <row r="291" spans="1:7" x14ac:dyDescent="0.25">
      <c r="A291" s="8">
        <f t="shared" si="9"/>
        <v>42</v>
      </c>
      <c r="B291" s="8">
        <v>3</v>
      </c>
      <c r="C291" s="9">
        <v>42648</v>
      </c>
      <c r="D291" s="10">
        <f>VLOOKUP($A291,Weeks!$A$2:$J$53,8,FALSE)*VLOOKUP($B291,dayFactor!$A$1:$B$8,2,FALSE)</f>
        <v>1443.3686768212551</v>
      </c>
      <c r="E291" s="10">
        <f>VLOOKUP($A291,Weeks!$A$2:$J$53,9,FALSE)*VLOOKUP($B291,dayFactor!$A$1:$B$8,2,FALSE)</f>
        <v>116.68634633895158</v>
      </c>
      <c r="F291" s="10">
        <f>VLOOKUP($A291,Weeks!$A$2:$J$53,10,FALSE)*VLOOKUP($B291,dayFactor!$A$1:$B$8,2,FALSE)</f>
        <v>227.00384726369134</v>
      </c>
      <c r="G291" s="10">
        <f t="shared" si="8"/>
        <v>1787.058870423898</v>
      </c>
    </row>
    <row r="292" spans="1:7" x14ac:dyDescent="0.25">
      <c r="A292" s="8">
        <f t="shared" si="9"/>
        <v>42</v>
      </c>
      <c r="B292" s="8">
        <v>4</v>
      </c>
      <c r="C292" s="9">
        <v>42649</v>
      </c>
      <c r="D292" s="10">
        <f>VLOOKUP($A292,Weeks!$A$2:$J$53,8,FALSE)*VLOOKUP($B292,dayFactor!$A$1:$B$8,2,FALSE)</f>
        <v>1478.6716575971989</v>
      </c>
      <c r="E292" s="10">
        <f>VLOOKUP($A292,Weeks!$A$2:$J$53,9,FALSE)*VLOOKUP($B292,dayFactor!$A$1:$B$8,2,FALSE)</f>
        <v>119.54034747377685</v>
      </c>
      <c r="F292" s="10">
        <f>VLOOKUP($A292,Weeks!$A$2:$J$53,10,FALSE)*VLOOKUP($B292,dayFactor!$A$1:$B$8,2,FALSE)</f>
        <v>232.55607559225982</v>
      </c>
      <c r="G292" s="10">
        <f t="shared" si="8"/>
        <v>1830.7680806632354</v>
      </c>
    </row>
    <row r="293" spans="1:7" x14ac:dyDescent="0.25">
      <c r="A293" s="8">
        <f t="shared" si="9"/>
        <v>42</v>
      </c>
      <c r="B293" s="8">
        <v>5</v>
      </c>
      <c r="C293" s="9">
        <v>42650</v>
      </c>
      <c r="D293" s="10">
        <f>VLOOKUP($A293,Weeks!$A$2:$J$53,8,FALSE)*VLOOKUP($B293,dayFactor!$A$1:$B$8,2,FALSE)</f>
        <v>1282.6646275421281</v>
      </c>
      <c r="E293" s="10">
        <f>VLOOKUP($A293,Weeks!$A$2:$J$53,9,FALSE)*VLOOKUP($B293,dayFactor!$A$1:$B$8,2,FALSE)</f>
        <v>103.69453859544851</v>
      </c>
      <c r="F293" s="10">
        <f>VLOOKUP($A293,Weeks!$A$2:$J$53,10,FALSE)*VLOOKUP($B293,dayFactor!$A$1:$B$8,2,FALSE)</f>
        <v>201.7293362928998</v>
      </c>
      <c r="G293" s="10">
        <f t="shared" si="8"/>
        <v>1588.0885024304762</v>
      </c>
    </row>
    <row r="294" spans="1:7" x14ac:dyDescent="0.25">
      <c r="A294" s="8">
        <f t="shared" si="9"/>
        <v>42</v>
      </c>
      <c r="B294" s="8">
        <v>6</v>
      </c>
      <c r="C294" s="9">
        <v>42651</v>
      </c>
      <c r="D294" s="10">
        <f>VLOOKUP($A294,Weeks!$A$2:$J$53,8,FALSE)*VLOOKUP($B294,dayFactor!$A$1:$B$8,2,FALSE)</f>
        <v>756.22211105024428</v>
      </c>
      <c r="E294" s="10">
        <f>VLOOKUP($A294,Weeks!$A$2:$J$53,9,FALSE)*VLOOKUP($B294,dayFactor!$A$1:$B$8,2,FALSE)</f>
        <v>61.135312533950419</v>
      </c>
      <c r="F294" s="10">
        <f>VLOOKUP($A294,Weeks!$A$2:$J$53,10,FALSE)*VLOOKUP($B294,dayFactor!$A$1:$B$8,2,FALSE)</f>
        <v>118.93380489060918</v>
      </c>
      <c r="G294" s="10">
        <f t="shared" si="8"/>
        <v>936.29122847480392</v>
      </c>
    </row>
    <row r="295" spans="1:7" x14ac:dyDescent="0.25">
      <c r="A295" s="8">
        <f t="shared" si="9"/>
        <v>42</v>
      </c>
      <c r="B295" s="8">
        <v>7</v>
      </c>
      <c r="C295" s="9">
        <v>42652</v>
      </c>
      <c r="D295" s="10">
        <f>VLOOKUP($A295,Weeks!$A$2:$J$53,8,FALSE)*VLOOKUP($B295,dayFactor!$A$1:$B$8,2,FALSE)</f>
        <v>759.2002183916245</v>
      </c>
      <c r="E295" s="10">
        <f>VLOOKUP($A295,Weeks!$A$2:$J$53,9,FALSE)*VLOOKUP($B295,dayFactor!$A$1:$B$8,2,FALSE)</f>
        <v>61.376071856396138</v>
      </c>
      <c r="F295" s="10">
        <f>VLOOKUP($A295,Weeks!$A$2:$J$53,10,FALSE)*VLOOKUP($B295,dayFactor!$A$1:$B$8,2,FALSE)</f>
        <v>119.40218267579598</v>
      </c>
      <c r="G295" s="10">
        <f t="shared" si="8"/>
        <v>939.97847292381664</v>
      </c>
    </row>
    <row r="296" spans="1:7" x14ac:dyDescent="0.25">
      <c r="A296" s="8">
        <f t="shared" si="9"/>
        <v>43</v>
      </c>
      <c r="B296" s="8">
        <v>1</v>
      </c>
      <c r="C296" s="9">
        <v>42653</v>
      </c>
      <c r="D296" s="10">
        <f>VLOOKUP($A296,Weeks!$A$2:$J$53,8,FALSE)*VLOOKUP($B296,dayFactor!$A$1:$B$8,2,FALSE)</f>
        <v>1171.240411882507</v>
      </c>
      <c r="E296" s="10">
        <f>VLOOKUP($A296,Weeks!$A$2:$J$53,9,FALSE)*VLOOKUP($B296,dayFactor!$A$1:$B$8,2,FALSE)</f>
        <v>93.524635608653014</v>
      </c>
      <c r="F296" s="10">
        <f>VLOOKUP($A296,Weeks!$A$2:$J$53,10,FALSE)*VLOOKUP($B296,dayFactor!$A$1:$B$8,2,FALSE)</f>
        <v>181.94461274353944</v>
      </c>
      <c r="G296" s="10">
        <f t="shared" si="8"/>
        <v>1446.7096602346994</v>
      </c>
    </row>
    <row r="297" spans="1:7" x14ac:dyDescent="0.25">
      <c r="A297" s="8">
        <f t="shared" si="9"/>
        <v>43</v>
      </c>
      <c r="B297" s="8">
        <v>2</v>
      </c>
      <c r="C297" s="9">
        <v>42654</v>
      </c>
      <c r="D297" s="10">
        <f>VLOOKUP($A297,Weeks!$A$2:$J$53,8,FALSE)*VLOOKUP($B297,dayFactor!$A$1:$B$8,2,FALSE)</f>
        <v>1387.825263630978</v>
      </c>
      <c r="E297" s="10">
        <f>VLOOKUP($A297,Weeks!$A$2:$J$53,9,FALSE)*VLOOKUP($B297,dayFactor!$A$1:$B$8,2,FALSE)</f>
        <v>110.81913734598024</v>
      </c>
      <c r="F297" s="10">
        <f>VLOOKUP($A297,Weeks!$A$2:$J$53,10,FALSE)*VLOOKUP($B297,dayFactor!$A$1:$B$8,2,FALSE)</f>
        <v>215.58966680563023</v>
      </c>
      <c r="G297" s="10">
        <f t="shared" si="8"/>
        <v>1714.2340677825885</v>
      </c>
    </row>
    <row r="298" spans="1:7" x14ac:dyDescent="0.25">
      <c r="A298" s="8">
        <f t="shared" si="9"/>
        <v>43</v>
      </c>
      <c r="B298" s="8">
        <v>3</v>
      </c>
      <c r="C298" s="9">
        <v>42655</v>
      </c>
      <c r="D298" s="10">
        <f>VLOOKUP($A298,Weeks!$A$2:$J$53,8,FALSE)*VLOOKUP($B298,dayFactor!$A$1:$B$8,2,FALSE)</f>
        <v>1460.2399061370356</v>
      </c>
      <c r="E298" s="10">
        <f>VLOOKUP($A298,Weeks!$A$2:$J$53,9,FALSE)*VLOOKUP($B298,dayFactor!$A$1:$B$8,2,FALSE)</f>
        <v>116.60151386270627</v>
      </c>
      <c r="F298" s="10">
        <f>VLOOKUP($A298,Weeks!$A$2:$J$53,10,FALSE)*VLOOKUP($B298,dayFactor!$A$1:$B$8,2,FALSE)</f>
        <v>226.83881254382237</v>
      </c>
      <c r="G298" s="10">
        <f t="shared" si="8"/>
        <v>1803.6802325435642</v>
      </c>
    </row>
    <row r="299" spans="1:7" x14ac:dyDescent="0.25">
      <c r="A299" s="8">
        <f t="shared" si="9"/>
        <v>43</v>
      </c>
      <c r="B299" s="8">
        <v>4</v>
      </c>
      <c r="C299" s="9">
        <v>42656</v>
      </c>
      <c r="D299" s="10">
        <f>VLOOKUP($A299,Weeks!$A$2:$J$53,8,FALSE)*VLOOKUP($B299,dayFactor!$A$1:$B$8,2,FALSE)</f>
        <v>1495.9555359428261</v>
      </c>
      <c r="E299" s="10">
        <f>VLOOKUP($A299,Weeks!$A$2:$J$53,9,FALSE)*VLOOKUP($B299,dayFactor!$A$1:$B$8,2,FALSE)</f>
        <v>119.45344010195832</v>
      </c>
      <c r="F299" s="10">
        <f>VLOOKUP($A299,Weeks!$A$2:$J$53,10,FALSE)*VLOOKUP($B299,dayFactor!$A$1:$B$8,2,FALSE)</f>
        <v>232.38700433090531</v>
      </c>
      <c r="G299" s="10">
        <f t="shared" si="8"/>
        <v>1847.7959803756896</v>
      </c>
    </row>
    <row r="300" spans="1:7" x14ac:dyDescent="0.25">
      <c r="A300" s="8">
        <f t="shared" si="9"/>
        <v>43</v>
      </c>
      <c r="B300" s="8">
        <v>5</v>
      </c>
      <c r="C300" s="9">
        <v>42657</v>
      </c>
      <c r="D300" s="10">
        <f>VLOOKUP($A300,Weeks!$A$2:$J$53,8,FALSE)*VLOOKUP($B300,dayFactor!$A$1:$B$8,2,FALSE)</f>
        <v>1297.657421423565</v>
      </c>
      <c r="E300" s="10">
        <f>VLOOKUP($A300,Weeks!$A$2:$J$53,9,FALSE)*VLOOKUP($B300,dayFactor!$A$1:$B$8,2,FALSE)</f>
        <v>103.61915133071564</v>
      </c>
      <c r="F300" s="10">
        <f>VLOOKUP($A300,Weeks!$A$2:$J$53,10,FALSE)*VLOOKUP($B300,dayFactor!$A$1:$B$8,2,FALSE)</f>
        <v>201.58267646794195</v>
      </c>
      <c r="G300" s="10">
        <f t="shared" si="8"/>
        <v>1602.8592492222224</v>
      </c>
    </row>
    <row r="301" spans="1:7" x14ac:dyDescent="0.25">
      <c r="A301" s="8">
        <f t="shared" si="9"/>
        <v>43</v>
      </c>
      <c r="B301" s="8">
        <v>6</v>
      </c>
      <c r="C301" s="9">
        <v>42658</v>
      </c>
      <c r="D301" s="10">
        <f>VLOOKUP($A301,Weeks!$A$2:$J$53,8,FALSE)*VLOOKUP($B301,dayFactor!$A$1:$B$8,2,FALSE)</f>
        <v>765.06143038291157</v>
      </c>
      <c r="E301" s="10">
        <f>VLOOKUP($A301,Weeks!$A$2:$J$53,9,FALSE)*VLOOKUP($B301,dayFactor!$A$1:$B$8,2,FALSE)</f>
        <v>61.090866374558125</v>
      </c>
      <c r="F301" s="10">
        <f>VLOOKUP($A301,Weeks!$A$2:$J$53,10,FALSE)*VLOOKUP($B301,dayFactor!$A$1:$B$8,2,FALSE)</f>
        <v>118.84733848305851</v>
      </c>
      <c r="G301" s="10">
        <f t="shared" si="8"/>
        <v>944.99963524052816</v>
      </c>
    </row>
    <row r="302" spans="1:7" x14ac:dyDescent="0.25">
      <c r="A302" s="8">
        <f t="shared" si="9"/>
        <v>43</v>
      </c>
      <c r="B302" s="8">
        <v>7</v>
      </c>
      <c r="C302" s="9">
        <v>42659</v>
      </c>
      <c r="D302" s="10">
        <f>VLOOKUP($A302,Weeks!$A$2:$J$53,8,FALSE)*VLOOKUP($B302,dayFactor!$A$1:$B$8,2,FALSE)</f>
        <v>768.07434818726642</v>
      </c>
      <c r="E302" s="10">
        <f>VLOOKUP($A302,Weeks!$A$2:$J$53,9,FALSE)*VLOOKUP($B302,dayFactor!$A$1:$B$8,2,FALSE)</f>
        <v>61.331450661876396</v>
      </c>
      <c r="F302" s="10">
        <f>VLOOKUP($A302,Weeks!$A$2:$J$53,10,FALSE)*VLOOKUP($B302,dayFactor!$A$1:$B$8,2,FALSE)</f>
        <v>119.31537575156463</v>
      </c>
      <c r="G302" s="10">
        <f t="shared" si="8"/>
        <v>948.7211746007074</v>
      </c>
    </row>
    <row r="303" spans="1:7" x14ac:dyDescent="0.25">
      <c r="A303" s="8">
        <f t="shared" si="9"/>
        <v>44</v>
      </c>
      <c r="B303" s="8">
        <v>1</v>
      </c>
      <c r="C303" s="9">
        <v>42660</v>
      </c>
      <c r="D303" s="10">
        <f>VLOOKUP($A303,Weeks!$A$2:$J$53,8,FALSE)*VLOOKUP($B303,dayFactor!$A$1:$B$8,2,FALSE)</f>
        <v>1156.1998969952635</v>
      </c>
      <c r="E303" s="10">
        <f>VLOOKUP($A303,Weeks!$A$2:$J$53,9,FALSE)*VLOOKUP($B303,dayFactor!$A$1:$B$8,2,FALSE)</f>
        <v>94.057120368469555</v>
      </c>
      <c r="F303" s="10">
        <f>VLOOKUP($A303,Weeks!$A$2:$J$53,10,FALSE)*VLOOKUP($B303,dayFactor!$A$1:$B$8,2,FALSE)</f>
        <v>182.98051876750998</v>
      </c>
      <c r="G303" s="10">
        <f t="shared" si="8"/>
        <v>1433.2375361312431</v>
      </c>
    </row>
    <row r="304" spans="1:7" x14ac:dyDescent="0.25">
      <c r="A304" s="8">
        <f t="shared" si="9"/>
        <v>44</v>
      </c>
      <c r="B304" s="8">
        <v>2</v>
      </c>
      <c r="C304" s="9">
        <v>42661</v>
      </c>
      <c r="D304" s="10">
        <f>VLOOKUP($A304,Weeks!$A$2:$J$53,8,FALSE)*VLOOKUP($B304,dayFactor!$A$1:$B$8,2,FALSE)</f>
        <v>1370.003468611982</v>
      </c>
      <c r="E304" s="10">
        <f>VLOOKUP($A304,Weeks!$A$2:$J$53,9,FALSE)*VLOOKUP($B304,dayFactor!$A$1:$B$8,2,FALSE)</f>
        <v>111.45008876694777</v>
      </c>
      <c r="F304" s="10">
        <f>VLOOKUP($A304,Weeks!$A$2:$J$53,10,FALSE)*VLOOKUP($B304,dayFactor!$A$1:$B$8,2,FALSE)</f>
        <v>216.81713175324344</v>
      </c>
      <c r="G304" s="10">
        <f t="shared" si="8"/>
        <v>1698.2706891321734</v>
      </c>
    </row>
    <row r="305" spans="1:7" x14ac:dyDescent="0.25">
      <c r="A305" s="8">
        <f t="shared" si="9"/>
        <v>44</v>
      </c>
      <c r="B305" s="8">
        <v>3</v>
      </c>
      <c r="C305" s="9">
        <v>42662</v>
      </c>
      <c r="D305" s="10">
        <f>VLOOKUP($A305,Weeks!$A$2:$J$53,8,FALSE)*VLOOKUP($B305,dayFactor!$A$1:$B$8,2,FALSE)</f>
        <v>1441.4881965611162</v>
      </c>
      <c r="E305" s="10">
        <f>VLOOKUP($A305,Weeks!$A$2:$J$53,9,FALSE)*VLOOKUP($B305,dayFactor!$A$1:$B$8,2,FALSE)</f>
        <v>117.26538738329641</v>
      </c>
      <c r="F305" s="10">
        <f>VLOOKUP($A305,Weeks!$A$2:$J$53,10,FALSE)*VLOOKUP($B305,dayFactor!$A$1:$B$8,2,FALSE)</f>
        <v>228.13032477296264</v>
      </c>
      <c r="G305" s="10">
        <f t="shared" si="8"/>
        <v>1786.8839087173753</v>
      </c>
    </row>
    <row r="306" spans="1:7" x14ac:dyDescent="0.25">
      <c r="A306" s="8">
        <f t="shared" si="9"/>
        <v>44</v>
      </c>
      <c r="B306" s="8">
        <v>4</v>
      </c>
      <c r="C306" s="9">
        <v>42663</v>
      </c>
      <c r="D306" s="10">
        <f>VLOOKUP($A306,Weeks!$A$2:$J$53,8,FALSE)*VLOOKUP($B306,dayFactor!$A$1:$B$8,2,FALSE)</f>
        <v>1476.7451831572364</v>
      </c>
      <c r="E306" s="10">
        <f>VLOOKUP($A306,Weeks!$A$2:$J$53,9,FALSE)*VLOOKUP($B306,dayFactor!$A$1:$B$8,2,FALSE)</f>
        <v>120.13355113311069</v>
      </c>
      <c r="F306" s="10">
        <f>VLOOKUP($A306,Weeks!$A$2:$J$53,10,FALSE)*VLOOKUP($B306,dayFactor!$A$1:$B$8,2,FALSE)</f>
        <v>233.71010532328356</v>
      </c>
      <c r="G306" s="10">
        <f t="shared" si="8"/>
        <v>1830.5888396136306</v>
      </c>
    </row>
    <row r="307" spans="1:7" x14ac:dyDescent="0.25">
      <c r="A307" s="8">
        <f t="shared" si="9"/>
        <v>44</v>
      </c>
      <c r="B307" s="8">
        <v>5</v>
      </c>
      <c r="C307" s="9">
        <v>42664</v>
      </c>
      <c r="D307" s="10">
        <f>VLOOKUP($A307,Weeks!$A$2:$J$53,8,FALSE)*VLOOKUP($B307,dayFactor!$A$1:$B$8,2,FALSE)</f>
        <v>1280.993519147436</v>
      </c>
      <c r="E307" s="10">
        <f>VLOOKUP($A307,Weeks!$A$2:$J$53,9,FALSE)*VLOOKUP($B307,dayFactor!$A$1:$B$8,2,FALSE)</f>
        <v>104.20910945832179</v>
      </c>
      <c r="F307" s="10">
        <f>VLOOKUP($A307,Weeks!$A$2:$J$53,10,FALSE)*VLOOKUP($B307,dayFactor!$A$1:$B$8,2,FALSE)</f>
        <v>202.7303922795422</v>
      </c>
      <c r="G307" s="10">
        <f t="shared" si="8"/>
        <v>1587.9330208853</v>
      </c>
    </row>
    <row r="308" spans="1:7" x14ac:dyDescent="0.25">
      <c r="A308" s="8">
        <f t="shared" si="9"/>
        <v>44</v>
      </c>
      <c r="B308" s="8">
        <v>6</v>
      </c>
      <c r="C308" s="9">
        <v>42665</v>
      </c>
      <c r="D308" s="10">
        <f>VLOOKUP($A308,Weeks!$A$2:$J$53,8,FALSE)*VLOOKUP($B308,dayFactor!$A$1:$B$8,2,FALSE)</f>
        <v>755.23687368508104</v>
      </c>
      <c r="E308" s="10">
        <f>VLOOKUP($A308,Weeks!$A$2:$J$53,9,FALSE)*VLOOKUP($B308,dayFactor!$A$1:$B$8,2,FALSE)</f>
        <v>61.438688690001939</v>
      </c>
      <c r="F308" s="10">
        <f>VLOOKUP($A308,Weeks!$A$2:$J$53,10,FALSE)*VLOOKUP($B308,dayFactor!$A$1:$B$8,2,FALSE)</f>
        <v>119.52399866008174</v>
      </c>
      <c r="G308" s="10">
        <f t="shared" si="8"/>
        <v>936.19956103516472</v>
      </c>
    </row>
    <row r="309" spans="1:7" x14ac:dyDescent="0.25">
      <c r="A309" s="8">
        <f t="shared" si="9"/>
        <v>44</v>
      </c>
      <c r="B309" s="8">
        <v>7</v>
      </c>
      <c r="C309" s="9">
        <v>42666</v>
      </c>
      <c r="D309" s="10">
        <f>VLOOKUP($A309,Weeks!$A$2:$J$53,8,FALSE)*VLOOKUP($B309,dayFactor!$A$1:$B$8,2,FALSE)</f>
        <v>758.21110102535135</v>
      </c>
      <c r="E309" s="10">
        <f>VLOOKUP($A309,Weeks!$A$2:$J$53,9,FALSE)*VLOOKUP($B309,dayFactor!$A$1:$B$8,2,FALSE)</f>
        <v>61.680642749740223</v>
      </c>
      <c r="F309" s="10">
        <f>VLOOKUP($A309,Weeks!$A$2:$J$53,10,FALSE)*VLOOKUP($B309,dayFactor!$A$1:$B$8,2,FALSE)</f>
        <v>119.99470071002095</v>
      </c>
      <c r="G309" s="10">
        <f t="shared" si="8"/>
        <v>939.88644448511252</v>
      </c>
    </row>
    <row r="310" spans="1:7" x14ac:dyDescent="0.25">
      <c r="A310" s="8">
        <f t="shared" si="9"/>
        <v>45</v>
      </c>
      <c r="B310" s="8">
        <v>1</v>
      </c>
      <c r="C310" s="9">
        <v>42667</v>
      </c>
      <c r="D310" s="10">
        <f>VLOOKUP($A310,Weeks!$A$2:$J$53,8,FALSE)*VLOOKUP($B310,dayFactor!$A$1:$B$8,2,FALSE)</f>
        <v>1070.7008622541962</v>
      </c>
      <c r="E310" s="10">
        <f>VLOOKUP($A310,Weeks!$A$2:$J$53,9,FALSE)*VLOOKUP($B310,dayFactor!$A$1:$B$8,2,FALSE)</f>
        <v>91.78212507682403</v>
      </c>
      <c r="F310" s="10">
        <f>VLOOKUP($A310,Weeks!$A$2:$J$53,10,FALSE)*VLOOKUP($B310,dayFactor!$A$1:$B$8,2,FALSE)</f>
        <v>178.55469946719373</v>
      </c>
      <c r="G310" s="10">
        <f t="shared" si="8"/>
        <v>1341.0376867982141</v>
      </c>
    </row>
    <row r="311" spans="1:7" x14ac:dyDescent="0.25">
      <c r="A311" s="8">
        <f t="shared" si="9"/>
        <v>45</v>
      </c>
      <c r="B311" s="8">
        <v>2</v>
      </c>
      <c r="C311" s="9">
        <v>42668</v>
      </c>
      <c r="D311" s="10">
        <f>VLOOKUP($A311,Weeks!$A$2:$J$53,8,FALSE)*VLOOKUP($B311,dayFactor!$A$1:$B$8,2,FALSE)</f>
        <v>1268.694019906229</v>
      </c>
      <c r="E311" s="10">
        <f>VLOOKUP($A311,Weeks!$A$2:$J$53,9,FALSE)*VLOOKUP($B311,dayFactor!$A$1:$B$8,2,FALSE)</f>
        <v>108.7544031430949</v>
      </c>
      <c r="F311" s="10">
        <f>VLOOKUP($A311,Weeks!$A$2:$J$53,10,FALSE)*VLOOKUP($B311,dayFactor!$A$1:$B$8,2,FALSE)</f>
        <v>211.57289344407161</v>
      </c>
      <c r="G311" s="10">
        <f t="shared" si="8"/>
        <v>1589.0213164933953</v>
      </c>
    </row>
    <row r="312" spans="1:7" x14ac:dyDescent="0.25">
      <c r="A312" s="8">
        <f t="shared" si="9"/>
        <v>45</v>
      </c>
      <c r="B312" s="8">
        <v>3</v>
      </c>
      <c r="C312" s="9">
        <v>42669</v>
      </c>
      <c r="D312" s="10">
        <f>VLOOKUP($A312,Weeks!$A$2:$J$53,8,FALSE)*VLOOKUP($B312,dayFactor!$A$1:$B$8,2,FALSE)</f>
        <v>1334.8925726409711</v>
      </c>
      <c r="E312" s="10">
        <f>VLOOKUP($A312,Weeks!$A$2:$J$53,9,FALSE)*VLOOKUP($B312,dayFactor!$A$1:$B$8,2,FALSE)</f>
        <v>114.4290449232585</v>
      </c>
      <c r="F312" s="10">
        <f>VLOOKUP($A312,Weeks!$A$2:$J$53,10,FALSE)*VLOOKUP($B312,dayFactor!$A$1:$B$8,2,FALSE)</f>
        <v>222.6124499676647</v>
      </c>
      <c r="G312" s="10">
        <f t="shared" si="8"/>
        <v>1671.9340675318945</v>
      </c>
    </row>
    <row r="313" spans="1:7" x14ac:dyDescent="0.25">
      <c r="A313" s="8">
        <f t="shared" si="9"/>
        <v>45</v>
      </c>
      <c r="B313" s="8">
        <v>4</v>
      </c>
      <c r="C313" s="9">
        <v>42670</v>
      </c>
      <c r="D313" s="10">
        <f>VLOOKUP($A313,Weeks!$A$2:$J$53,8,FALSE)*VLOOKUP($B313,dayFactor!$A$1:$B$8,2,FALSE)</f>
        <v>1367.5423644694038</v>
      </c>
      <c r="E313" s="10">
        <f>VLOOKUP($A313,Weeks!$A$2:$J$53,9,FALSE)*VLOOKUP($B313,dayFactor!$A$1:$B$8,2,FALSE)</f>
        <v>117.22783530717624</v>
      </c>
      <c r="F313" s="10">
        <f>VLOOKUP($A313,Weeks!$A$2:$J$53,10,FALSE)*VLOOKUP($B313,dayFactor!$A$1:$B$8,2,FALSE)</f>
        <v>228.05727024670935</v>
      </c>
      <c r="G313" s="10">
        <f t="shared" si="8"/>
        <v>1712.8274700232894</v>
      </c>
    </row>
    <row r="314" spans="1:7" x14ac:dyDescent="0.25">
      <c r="A314" s="8">
        <f t="shared" si="9"/>
        <v>45</v>
      </c>
      <c r="B314" s="8">
        <v>5</v>
      </c>
      <c r="C314" s="9">
        <v>42671</v>
      </c>
      <c r="D314" s="10">
        <f>VLOOKUP($A314,Weeks!$A$2:$J$53,8,FALSE)*VLOOKUP($B314,dayFactor!$A$1:$B$8,2,FALSE)</f>
        <v>1186.2662062655552</v>
      </c>
      <c r="E314" s="10">
        <f>VLOOKUP($A314,Weeks!$A$2:$J$53,9,FALSE)*VLOOKUP($B314,dayFactor!$A$1:$B$8,2,FALSE)</f>
        <v>101.68856415100736</v>
      </c>
      <c r="F314" s="10">
        <f>VLOOKUP($A314,Weeks!$A$2:$J$53,10,FALSE)*VLOOKUP($B314,dayFactor!$A$1:$B$8,2,FALSE)</f>
        <v>197.82687528792465</v>
      </c>
      <c r="G314" s="10">
        <f t="shared" si="8"/>
        <v>1485.7816457044871</v>
      </c>
    </row>
    <row r="315" spans="1:7" x14ac:dyDescent="0.25">
      <c r="A315" s="8">
        <f t="shared" si="9"/>
        <v>45</v>
      </c>
      <c r="B315" s="8">
        <v>6</v>
      </c>
      <c r="C315" s="9">
        <v>42672</v>
      </c>
      <c r="D315" s="10">
        <f>VLOOKUP($A315,Weeks!$A$2:$J$53,8,FALSE)*VLOOKUP($B315,dayFactor!$A$1:$B$8,2,FALSE)</f>
        <v>699.38837908761059</v>
      </c>
      <c r="E315" s="10">
        <f>VLOOKUP($A315,Weeks!$A$2:$J$53,9,FALSE)*VLOOKUP($B315,dayFactor!$A$1:$B$8,2,FALSE)</f>
        <v>59.952647793288655</v>
      </c>
      <c r="F315" s="10">
        <f>VLOOKUP($A315,Weeks!$A$2:$J$53,10,FALSE)*VLOOKUP($B315,dayFactor!$A$1:$B$8,2,FALSE)</f>
        <v>116.6330263113101</v>
      </c>
      <c r="G315" s="10">
        <f t="shared" si="8"/>
        <v>875.97405319220934</v>
      </c>
    </row>
    <row r="316" spans="1:7" x14ac:dyDescent="0.25">
      <c r="A316" s="8">
        <f t="shared" si="9"/>
        <v>45</v>
      </c>
      <c r="B316" s="8">
        <v>7</v>
      </c>
      <c r="C316" s="9">
        <v>42673</v>
      </c>
      <c r="D316" s="10">
        <f>VLOOKUP($A316,Weeks!$A$2:$J$53,8,FALSE)*VLOOKUP($B316,dayFactor!$A$1:$B$8,2,FALSE)</f>
        <v>702.14266732621297</v>
      </c>
      <c r="E316" s="10">
        <f>VLOOKUP($A316,Weeks!$A$2:$J$53,9,FALSE)*VLOOKUP($B316,dayFactor!$A$1:$B$8,2,FALSE)</f>
        <v>60.188749618294018</v>
      </c>
      <c r="F316" s="10">
        <f>VLOOKUP($A316,Weeks!$A$2:$J$53,10,FALSE)*VLOOKUP($B316,dayFactor!$A$1:$B$8,2,FALSE)</f>
        <v>117.0923433120028</v>
      </c>
      <c r="G316" s="10">
        <f t="shared" si="8"/>
        <v>879.42376025650969</v>
      </c>
    </row>
    <row r="317" spans="1:7" x14ac:dyDescent="0.25">
      <c r="A317" s="8">
        <f t="shared" si="9"/>
        <v>46</v>
      </c>
      <c r="B317" s="8">
        <v>1</v>
      </c>
      <c r="C317" s="9">
        <v>42674</v>
      </c>
      <c r="D317" s="10">
        <f>VLOOKUP($A317,Weeks!$A$2:$J$53,8,FALSE)*VLOOKUP($B317,dayFactor!$A$1:$B$8,2,FALSE)</f>
        <v>1219.4896878946408</v>
      </c>
      <c r="E317" s="10">
        <f>VLOOKUP($A317,Weeks!$A$2:$J$53,9,FALSE)*VLOOKUP($B317,dayFactor!$A$1:$B$8,2,FALSE)</f>
        <v>94.152792564487541</v>
      </c>
      <c r="F317" s="10">
        <f>VLOOKUP($A317,Weeks!$A$2:$J$53,10,FALSE)*VLOOKUP($B317,dayFactor!$A$1:$B$8,2,FALSE)</f>
        <v>183.16664128529939</v>
      </c>
      <c r="G317" s="10">
        <f t="shared" si="8"/>
        <v>1496.8091217444278</v>
      </c>
    </row>
    <row r="318" spans="1:7" x14ac:dyDescent="0.25">
      <c r="A318" s="8">
        <f t="shared" si="9"/>
        <v>46</v>
      </c>
      <c r="B318" s="8">
        <v>2</v>
      </c>
      <c r="C318" s="9">
        <v>42675</v>
      </c>
      <c r="D318" s="10">
        <f>VLOOKUP($A318,Weeks!$A$2:$J$53,8,FALSE)*VLOOKUP($B318,dayFactor!$A$1:$B$8,2,FALSE)</f>
        <v>1444.9967576489462</v>
      </c>
      <c r="E318" s="10">
        <f>VLOOKUP($A318,Weeks!$A$2:$J$53,9,FALSE)*VLOOKUP($B318,dayFactor!$A$1:$B$8,2,FALSE)</f>
        <v>111.56345258987753</v>
      </c>
      <c r="F318" s="10">
        <f>VLOOKUP($A318,Weeks!$A$2:$J$53,10,FALSE)*VLOOKUP($B318,dayFactor!$A$1:$B$8,2,FALSE)</f>
        <v>217.0376718999957</v>
      </c>
      <c r="G318" s="10">
        <f t="shared" si="8"/>
        <v>1773.5978821388194</v>
      </c>
    </row>
    <row r="319" spans="1:7" x14ac:dyDescent="0.25">
      <c r="A319" s="8">
        <f t="shared" si="9"/>
        <v>46</v>
      </c>
      <c r="B319" s="8">
        <v>3</v>
      </c>
      <c r="C319" s="9">
        <v>42676</v>
      </c>
      <c r="D319" s="10">
        <f>VLOOKUP($A319,Weeks!$A$2:$J$53,8,FALSE)*VLOOKUP($B319,dayFactor!$A$1:$B$8,2,FALSE)</f>
        <v>1520.3945230375034</v>
      </c>
      <c r="E319" s="10">
        <f>VLOOKUP($A319,Weeks!$A$2:$J$53,9,FALSE)*VLOOKUP($B319,dayFactor!$A$1:$B$8,2,FALSE)</f>
        <v>117.38466636062329</v>
      </c>
      <c r="F319" s="10">
        <f>VLOOKUP($A319,Weeks!$A$2:$J$53,10,FALSE)*VLOOKUP($B319,dayFactor!$A$1:$B$8,2,FALSE)</f>
        <v>228.36237237407809</v>
      </c>
      <c r="G319" s="10">
        <f t="shared" si="8"/>
        <v>1866.1415617722048</v>
      </c>
    </row>
    <row r="320" spans="1:7" x14ac:dyDescent="0.25">
      <c r="A320" s="8">
        <f t="shared" si="9"/>
        <v>46</v>
      </c>
      <c r="B320" s="8">
        <v>4</v>
      </c>
      <c r="C320" s="9">
        <v>42677</v>
      </c>
      <c r="D320" s="10">
        <f>VLOOKUP($A320,Weeks!$A$2:$J$53,8,FALSE)*VLOOKUP($B320,dayFactor!$A$1:$B$8,2,FALSE)</f>
        <v>1557.5814590439372</v>
      </c>
      <c r="E320" s="10">
        <f>VLOOKUP($A320,Weeks!$A$2:$J$53,9,FALSE)*VLOOKUP($B320,dayFactor!$A$1:$B$8,2,FALSE)</f>
        <v>120.25574752406247</v>
      </c>
      <c r="F320" s="10">
        <f>VLOOKUP($A320,Weeks!$A$2:$J$53,10,FALSE)*VLOOKUP($B320,dayFactor!$A$1:$B$8,2,FALSE)</f>
        <v>233.94782851659721</v>
      </c>
      <c r="G320" s="10">
        <f t="shared" si="8"/>
        <v>1911.7850350845968</v>
      </c>
    </row>
    <row r="321" spans="1:7" x14ac:dyDescent="0.25">
      <c r="A321" s="8">
        <f t="shared" si="9"/>
        <v>46</v>
      </c>
      <c r="B321" s="8">
        <v>5</v>
      </c>
      <c r="C321" s="9">
        <v>42678</v>
      </c>
      <c r="D321" s="10">
        <f>VLOOKUP($A321,Weeks!$A$2:$J$53,8,FALSE)*VLOOKUP($B321,dayFactor!$A$1:$B$8,2,FALSE)</f>
        <v>1351.1144490843731</v>
      </c>
      <c r="E321" s="10">
        <f>VLOOKUP($A321,Weeks!$A$2:$J$53,9,FALSE)*VLOOKUP($B321,dayFactor!$A$1:$B$8,2,FALSE)</f>
        <v>104.31510796548319</v>
      </c>
      <c r="F321" s="10">
        <f>VLOOKUP($A321,Weeks!$A$2:$J$53,10,FALSE)*VLOOKUP($B321,dayFactor!$A$1:$B$8,2,FALSE)</f>
        <v>202.93660380029675</v>
      </c>
      <c r="G321" s="10">
        <f t="shared" si="8"/>
        <v>1658.3661608501529</v>
      </c>
    </row>
    <row r="322" spans="1:7" x14ac:dyDescent="0.25">
      <c r="A322" s="8">
        <f t="shared" si="9"/>
        <v>46</v>
      </c>
      <c r="B322" s="8">
        <v>6</v>
      </c>
      <c r="C322" s="9">
        <v>42679</v>
      </c>
      <c r="D322" s="10">
        <f>VLOOKUP($A322,Weeks!$A$2:$J$53,8,FALSE)*VLOOKUP($B322,dayFactor!$A$1:$B$8,2,FALSE)</f>
        <v>796.57815380389775</v>
      </c>
      <c r="E322" s="10">
        <f>VLOOKUP($A322,Weeks!$A$2:$J$53,9,FALSE)*VLOOKUP($B322,dayFactor!$A$1:$B$8,2,FALSE)</f>
        <v>61.501182356025424</v>
      </c>
      <c r="F322" s="10">
        <f>VLOOKUP($A322,Weeks!$A$2:$J$53,10,FALSE)*VLOOKUP($B322,dayFactor!$A$1:$B$8,2,FALSE)</f>
        <v>119.64557503179998</v>
      </c>
      <c r="G322" s="10">
        <f t="shared" si="8"/>
        <v>977.72491119172309</v>
      </c>
    </row>
    <row r="323" spans="1:7" x14ac:dyDescent="0.25">
      <c r="A323" s="8">
        <f t="shared" si="9"/>
        <v>46</v>
      </c>
      <c r="B323" s="8">
        <v>7</v>
      </c>
      <c r="C323" s="9">
        <v>42680</v>
      </c>
      <c r="D323" s="10">
        <f>VLOOKUP($A323,Weeks!$A$2:$J$53,8,FALSE)*VLOOKUP($B323,dayFactor!$A$1:$B$8,2,FALSE)</f>
        <v>799.71518882728765</v>
      </c>
      <c r="E323" s="10">
        <f>VLOOKUP($A323,Weeks!$A$2:$J$53,9,FALSE)*VLOOKUP($B323,dayFactor!$A$1:$B$8,2,FALSE)</f>
        <v>61.743382524470206</v>
      </c>
      <c r="F323" s="10">
        <f>VLOOKUP($A323,Weeks!$A$2:$J$53,10,FALSE)*VLOOKUP($B323,dayFactor!$A$1:$B$8,2,FALSE)</f>
        <v>120.11675586631829</v>
      </c>
      <c r="G323" s="10">
        <f t="shared" ref="G323:G365" si="10">SUM(D323:F323)</f>
        <v>981.57532721807615</v>
      </c>
    </row>
    <row r="324" spans="1:7" x14ac:dyDescent="0.25">
      <c r="A324" s="8">
        <f t="shared" si="9"/>
        <v>47</v>
      </c>
      <c r="B324" s="8">
        <v>1</v>
      </c>
      <c r="C324" s="9">
        <v>42681</v>
      </c>
      <c r="D324" s="10">
        <f>VLOOKUP($A324,Weeks!$A$2:$J$53,8,FALSE)*VLOOKUP($B324,dayFactor!$A$1:$B$8,2,FALSE)</f>
        <v>1211.2146950351005</v>
      </c>
      <c r="E324" s="10">
        <f>VLOOKUP($A324,Weeks!$A$2:$J$53,9,FALSE)*VLOOKUP($B324,dayFactor!$A$1:$B$8,2,FALSE)</f>
        <v>94.055889773683845</v>
      </c>
      <c r="F324" s="10">
        <f>VLOOKUP($A324,Weeks!$A$2:$J$53,10,FALSE)*VLOOKUP($B324,dayFactor!$A$1:$B$8,2,FALSE)</f>
        <v>182.97812474490544</v>
      </c>
      <c r="G324" s="10">
        <f t="shared" si="10"/>
        <v>1488.2487095536899</v>
      </c>
    </row>
    <row r="325" spans="1:7" x14ac:dyDescent="0.25">
      <c r="A325" s="8">
        <f t="shared" si="9"/>
        <v>47</v>
      </c>
      <c r="B325" s="8">
        <v>2</v>
      </c>
      <c r="C325" s="9">
        <v>42682</v>
      </c>
      <c r="D325" s="10">
        <f>VLOOKUP($A325,Weeks!$A$2:$J$53,8,FALSE)*VLOOKUP($B325,dayFactor!$A$1:$B$8,2,FALSE)</f>
        <v>1435.1915596466183</v>
      </c>
      <c r="E325" s="10">
        <f>VLOOKUP($A325,Weeks!$A$2:$J$53,9,FALSE)*VLOOKUP($B325,dayFactor!$A$1:$B$8,2,FALSE)</f>
        <v>111.44863061154641</v>
      </c>
      <c r="F325" s="10">
        <f>VLOOKUP($A325,Weeks!$A$2:$J$53,10,FALSE)*VLOOKUP($B325,dayFactor!$A$1:$B$8,2,FALSE)</f>
        <v>216.81429502987001</v>
      </c>
      <c r="G325" s="10">
        <f t="shared" si="10"/>
        <v>1763.4544852880347</v>
      </c>
    </row>
    <row r="326" spans="1:7" x14ac:dyDescent="0.25">
      <c r="A326" s="8">
        <f t="shared" si="9"/>
        <v>47</v>
      </c>
      <c r="B326" s="8">
        <v>3</v>
      </c>
      <c r="C326" s="9">
        <v>42683</v>
      </c>
      <c r="D326" s="10">
        <f>VLOOKUP($A326,Weeks!$A$2:$J$53,8,FALSE)*VLOOKUP($B326,dayFactor!$A$1:$B$8,2,FALSE)</f>
        <v>1510.0777044971676</v>
      </c>
      <c r="E326" s="10">
        <f>VLOOKUP($A326,Weeks!$A$2:$J$53,9,FALSE)*VLOOKUP($B326,dayFactor!$A$1:$B$8,2,FALSE)</f>
        <v>117.26385314353135</v>
      </c>
      <c r="F326" s="10">
        <f>VLOOKUP($A326,Weeks!$A$2:$J$53,10,FALSE)*VLOOKUP($B326,dayFactor!$A$1:$B$8,2,FALSE)</f>
        <v>228.12734003361462</v>
      </c>
      <c r="G326" s="10">
        <f t="shared" si="10"/>
        <v>1855.4688976743137</v>
      </c>
    </row>
    <row r="327" spans="1:7" x14ac:dyDescent="0.25">
      <c r="A327" s="8">
        <f t="shared" si="9"/>
        <v>47</v>
      </c>
      <c r="B327" s="8">
        <v>4</v>
      </c>
      <c r="C327" s="9">
        <v>42684</v>
      </c>
      <c r="D327" s="10">
        <f>VLOOKUP($A327,Weeks!$A$2:$J$53,8,FALSE)*VLOOKUP($B327,dayFactor!$A$1:$B$8,2,FALSE)</f>
        <v>1547.0123041099641</v>
      </c>
      <c r="E327" s="10">
        <f>VLOOKUP($A327,Weeks!$A$2:$J$53,9,FALSE)*VLOOKUP($B327,dayFactor!$A$1:$B$8,2,FALSE)</f>
        <v>120.13197936777242</v>
      </c>
      <c r="F327" s="10">
        <f>VLOOKUP($A327,Weeks!$A$2:$J$53,10,FALSE)*VLOOKUP($B327,dayFactor!$A$1:$B$8,2,FALSE)</f>
        <v>233.70704758096858</v>
      </c>
      <c r="G327" s="10">
        <f t="shared" si="10"/>
        <v>1900.851331058705</v>
      </c>
    </row>
    <row r="328" spans="1:7" x14ac:dyDescent="0.25">
      <c r="A328" s="8">
        <f t="shared" si="9"/>
        <v>47</v>
      </c>
      <c r="B328" s="8">
        <v>5</v>
      </c>
      <c r="C328" s="9">
        <v>42685</v>
      </c>
      <c r="D328" s="10">
        <f>VLOOKUP($A328,Weeks!$A$2:$J$53,8,FALSE)*VLOOKUP($B328,dayFactor!$A$1:$B$8,2,FALSE)</f>
        <v>1341.9463006944534</v>
      </c>
      <c r="E328" s="10">
        <f>VLOOKUP($A328,Weeks!$A$2:$J$53,9,FALSE)*VLOOKUP($B328,dayFactor!$A$1:$B$8,2,FALSE)</f>
        <v>104.20774604015399</v>
      </c>
      <c r="F328" s="10">
        <f>VLOOKUP($A328,Weeks!$A$2:$J$53,10,FALSE)*VLOOKUP($B328,dayFactor!$A$1:$B$8,2,FALSE)</f>
        <v>202.72773985979276</v>
      </c>
      <c r="G328" s="10">
        <f t="shared" si="10"/>
        <v>1648.8817865944002</v>
      </c>
    </row>
    <row r="329" spans="1:7" x14ac:dyDescent="0.25">
      <c r="A329" s="8">
        <f t="shared" si="9"/>
        <v>47</v>
      </c>
      <c r="B329" s="8">
        <v>6</v>
      </c>
      <c r="C329" s="9">
        <v>42686</v>
      </c>
      <c r="D329" s="10">
        <f>VLOOKUP($A329,Weeks!$A$2:$J$53,8,FALSE)*VLOOKUP($B329,dayFactor!$A$1:$B$8,2,FALSE)</f>
        <v>791.17287764598848</v>
      </c>
      <c r="E329" s="10">
        <f>VLOOKUP($A329,Weeks!$A$2:$J$53,9,FALSE)*VLOOKUP($B329,dayFactor!$A$1:$B$8,2,FALSE)</f>
        <v>61.437884857930044</v>
      </c>
      <c r="F329" s="10">
        <f>VLOOKUP($A329,Weeks!$A$2:$J$53,10,FALSE)*VLOOKUP($B329,dayFactor!$A$1:$B$8,2,FALSE)</f>
        <v>119.52243486981322</v>
      </c>
      <c r="G329" s="10">
        <f t="shared" si="10"/>
        <v>972.13319737373172</v>
      </c>
    </row>
    <row r="330" spans="1:7" x14ac:dyDescent="0.25">
      <c r="A330" s="8">
        <f t="shared" ref="A330:A393" si="11">A323+1</f>
        <v>47</v>
      </c>
      <c r="B330" s="8">
        <v>7</v>
      </c>
      <c r="C330" s="9">
        <v>42687</v>
      </c>
      <c r="D330" s="10">
        <f>VLOOKUP($A330,Weeks!$A$2:$J$53,8,FALSE)*VLOOKUP($B330,dayFactor!$A$1:$B$8,2,FALSE)</f>
        <v>794.28862594372879</v>
      </c>
      <c r="E330" s="10">
        <f>VLOOKUP($A330,Weeks!$A$2:$J$53,9,FALSE)*VLOOKUP($B330,dayFactor!$A$1:$B$8,2,FALSE)</f>
        <v>61.679835752066374</v>
      </c>
      <c r="F330" s="10">
        <f>VLOOKUP($A330,Weeks!$A$2:$J$53,10,FALSE)*VLOOKUP($B330,dayFactor!$A$1:$B$8,2,FALSE)</f>
        <v>119.99313076132991</v>
      </c>
      <c r="G330" s="10">
        <f t="shared" si="10"/>
        <v>975.96159245712511</v>
      </c>
    </row>
    <row r="331" spans="1:7" x14ac:dyDescent="0.25">
      <c r="A331" s="8">
        <f t="shared" si="11"/>
        <v>48</v>
      </c>
      <c r="B331" s="8">
        <v>1</v>
      </c>
      <c r="C331" s="9">
        <v>42688</v>
      </c>
      <c r="D331" s="10">
        <f>VLOOKUP($A331,Weeks!$A$2:$J$53,8,FALSE)*VLOOKUP($B331,dayFactor!$A$1:$B$8,2,FALSE)</f>
        <v>1207.3044835765418</v>
      </c>
      <c r="E331" s="10">
        <f>VLOOKUP($A331,Weeks!$A$2:$J$53,9,FALSE)*VLOOKUP($B331,dayFactor!$A$1:$B$8,2,FALSE)</f>
        <v>94.097030456965655</v>
      </c>
      <c r="F331" s="10">
        <f>VLOOKUP($A331,Weeks!$A$2:$J$53,10,FALSE)*VLOOKUP($B331,dayFactor!$A$1:$B$8,2,FALSE)</f>
        <v>183.05816061608525</v>
      </c>
      <c r="G331" s="10">
        <f t="shared" si="10"/>
        <v>1484.4596746495927</v>
      </c>
    </row>
    <row r="332" spans="1:7" x14ac:dyDescent="0.25">
      <c r="A332" s="8">
        <f t="shared" si="11"/>
        <v>48</v>
      </c>
      <c r="B332" s="8">
        <v>2</v>
      </c>
      <c r="C332" s="9">
        <v>42689</v>
      </c>
      <c r="D332" s="10">
        <f>VLOOKUP($A332,Weeks!$A$2:$J$53,8,FALSE)*VLOOKUP($B332,dayFactor!$A$1:$B$8,2,FALSE)</f>
        <v>1430.5582749739992</v>
      </c>
      <c r="E332" s="10">
        <f>VLOOKUP($A332,Weeks!$A$2:$J$53,9,FALSE)*VLOOKUP($B332,dayFactor!$A$1:$B$8,2,FALSE)</f>
        <v>111.49737899748176</v>
      </c>
      <c r="F332" s="10">
        <f>VLOOKUP($A332,Weeks!$A$2:$J$53,10,FALSE)*VLOOKUP($B332,dayFactor!$A$1:$B$8,2,FALSE)</f>
        <v>216.90913107112436</v>
      </c>
      <c r="G332" s="10">
        <f t="shared" si="10"/>
        <v>1758.9647850426054</v>
      </c>
    </row>
    <row r="333" spans="1:7" x14ac:dyDescent="0.25">
      <c r="A333" s="8">
        <f t="shared" si="11"/>
        <v>48</v>
      </c>
      <c r="B333" s="8">
        <v>3</v>
      </c>
      <c r="C333" s="9">
        <v>42690</v>
      </c>
      <c r="D333" s="10">
        <f>VLOOKUP($A333,Weeks!$A$2:$J$53,8,FALSE)*VLOOKUP($B333,dayFactor!$A$1:$B$8,2,FALSE)</f>
        <v>1505.2026619736225</v>
      </c>
      <c r="E333" s="10">
        <f>VLOOKUP($A333,Weeks!$A$2:$J$53,9,FALSE)*VLOOKUP($B333,dayFactor!$A$1:$B$8,2,FALSE)</f>
        <v>117.31514514719206</v>
      </c>
      <c r="F333" s="10">
        <f>VLOOKUP($A333,Weeks!$A$2:$J$53,10,FALSE)*VLOOKUP($B333,dayFactor!$A$1:$B$8,2,FALSE)</f>
        <v>228.2271244773834</v>
      </c>
      <c r="G333" s="10">
        <f t="shared" si="10"/>
        <v>1850.7449315981978</v>
      </c>
    </row>
    <row r="334" spans="1:7" x14ac:dyDescent="0.25">
      <c r="A334" s="8">
        <f t="shared" si="11"/>
        <v>48</v>
      </c>
      <c r="B334" s="8">
        <v>4</v>
      </c>
      <c r="C334" s="9">
        <v>42691</v>
      </c>
      <c r="D334" s="10">
        <f>VLOOKUP($A334,Weeks!$A$2:$J$53,8,FALSE)*VLOOKUP($B334,dayFactor!$A$1:$B$8,2,FALSE)</f>
        <v>1542.0180241834917</v>
      </c>
      <c r="E334" s="10">
        <f>VLOOKUP($A334,Weeks!$A$2:$J$53,9,FALSE)*VLOOKUP($B334,dayFactor!$A$1:$B$8,2,FALSE)</f>
        <v>120.18452590927109</v>
      </c>
      <c r="F334" s="10">
        <f>VLOOKUP($A334,Weeks!$A$2:$J$53,10,FALSE)*VLOOKUP($B334,dayFactor!$A$1:$B$8,2,FALSE)</f>
        <v>233.80927262661314</v>
      </c>
      <c r="G334" s="10">
        <f t="shared" si="10"/>
        <v>1896.0118227193759</v>
      </c>
    </row>
    <row r="335" spans="1:7" x14ac:dyDescent="0.25">
      <c r="A335" s="8">
        <f t="shared" si="11"/>
        <v>48</v>
      </c>
      <c r="B335" s="8">
        <v>5</v>
      </c>
      <c r="C335" s="9">
        <v>42692</v>
      </c>
      <c r="D335" s="10">
        <f>VLOOKUP($A335,Weeks!$A$2:$J$53,8,FALSE)*VLOOKUP($B335,dayFactor!$A$1:$B$8,2,FALSE)</f>
        <v>1337.6140433141102</v>
      </c>
      <c r="E335" s="10">
        <f>VLOOKUP($A335,Weeks!$A$2:$J$53,9,FALSE)*VLOOKUP($B335,dayFactor!$A$1:$B$8,2,FALSE)</f>
        <v>104.25332721413113</v>
      </c>
      <c r="F335" s="10">
        <f>VLOOKUP($A335,Weeks!$A$2:$J$53,10,FALSE)*VLOOKUP($B335,dayFactor!$A$1:$B$8,2,FALSE)</f>
        <v>202.81641434639937</v>
      </c>
      <c r="G335" s="10">
        <f t="shared" si="10"/>
        <v>1644.6837848746407</v>
      </c>
    </row>
    <row r="336" spans="1:7" x14ac:dyDescent="0.25">
      <c r="A336" s="8">
        <f t="shared" si="11"/>
        <v>48</v>
      </c>
      <c r="B336" s="8">
        <v>6</v>
      </c>
      <c r="C336" s="9">
        <v>42693</v>
      </c>
      <c r="D336" s="10">
        <f>VLOOKUP($A336,Weeks!$A$2:$J$53,8,FALSE)*VLOOKUP($B336,dayFactor!$A$1:$B$8,2,FALSE)</f>
        <v>788.61870350613242</v>
      </c>
      <c r="E336" s="10">
        <f>VLOOKUP($A336,Weeks!$A$2:$J$53,9,FALSE)*VLOOKUP($B336,dayFactor!$A$1:$B$8,2,FALSE)</f>
        <v>61.464758204921139</v>
      </c>
      <c r="F336" s="10">
        <f>VLOOKUP($A336,Weeks!$A$2:$J$53,10,FALSE)*VLOOKUP($B336,dayFactor!$A$1:$B$8,2,FALSE)</f>
        <v>119.57471479241968</v>
      </c>
      <c r="G336" s="10">
        <f t="shared" si="10"/>
        <v>969.65817650347321</v>
      </c>
    </row>
    <row r="337" spans="1:7" x14ac:dyDescent="0.25">
      <c r="A337" s="8">
        <f t="shared" si="11"/>
        <v>48</v>
      </c>
      <c r="B337" s="8">
        <v>7</v>
      </c>
      <c r="C337" s="9">
        <v>42694</v>
      </c>
      <c r="D337" s="10">
        <f>VLOOKUP($A337,Weeks!$A$2:$J$53,8,FALSE)*VLOOKUP($B337,dayFactor!$A$1:$B$8,2,FALSE)</f>
        <v>791.72439311258893</v>
      </c>
      <c r="E337" s="10">
        <f>VLOOKUP($A337,Weeks!$A$2:$J$53,9,FALSE)*VLOOKUP($B337,dayFactor!$A$1:$B$8,2,FALSE)</f>
        <v>61.706814930017437</v>
      </c>
      <c r="F337" s="10">
        <f>VLOOKUP($A337,Weeks!$A$2:$J$53,10,FALSE)*VLOOKUP($B337,dayFactor!$A$1:$B$8,2,FALSE)</f>
        <v>120.0456165695076</v>
      </c>
      <c r="G337" s="10">
        <f t="shared" si="10"/>
        <v>973.476824612114</v>
      </c>
    </row>
    <row r="338" spans="1:7" x14ac:dyDescent="0.25">
      <c r="A338" s="8">
        <f t="shared" si="11"/>
        <v>49</v>
      </c>
      <c r="B338" s="8">
        <v>1</v>
      </c>
      <c r="C338" s="9">
        <v>42695</v>
      </c>
      <c r="D338" s="10">
        <f>VLOOKUP($A338,Weeks!$A$2:$J$53,8,FALSE)*VLOOKUP($B338,dayFactor!$A$1:$B$8,2,FALSE)</f>
        <v>1190.7418179724407</v>
      </c>
      <c r="E338" s="10">
        <f>VLOOKUP($A338,Weeks!$A$2:$J$53,9,FALSE)*VLOOKUP($B338,dayFactor!$A$1:$B$8,2,FALSE)</f>
        <v>93.955174871515467</v>
      </c>
      <c r="F338" s="10">
        <f>VLOOKUP($A338,Weeks!$A$2:$J$53,10,FALSE)*VLOOKUP($B338,dayFactor!$A$1:$B$8,2,FALSE)</f>
        <v>182.78219205023868</v>
      </c>
      <c r="G338" s="10">
        <f t="shared" si="10"/>
        <v>1467.479184894195</v>
      </c>
    </row>
    <row r="339" spans="1:7" x14ac:dyDescent="0.25">
      <c r="A339" s="8">
        <f t="shared" si="11"/>
        <v>49</v>
      </c>
      <c r="B339" s="8">
        <v>2</v>
      </c>
      <c r="C339" s="9">
        <v>42696</v>
      </c>
      <c r="D339" s="10">
        <f>VLOOKUP($A339,Weeks!$A$2:$J$53,8,FALSE)*VLOOKUP($B339,dayFactor!$A$1:$B$8,2,FALSE)</f>
        <v>1410.9328543300016</v>
      </c>
      <c r="E339" s="10">
        <f>VLOOKUP($A339,Weeks!$A$2:$J$53,9,FALSE)*VLOOKUP($B339,dayFactor!$A$1:$B$8,2,FALSE)</f>
        <v>111.32929158922839</v>
      </c>
      <c r="F339" s="10">
        <f>VLOOKUP($A339,Weeks!$A$2:$J$53,10,FALSE)*VLOOKUP($B339,dayFactor!$A$1:$B$8,2,FALSE)</f>
        <v>216.58213061608177</v>
      </c>
      <c r="G339" s="10">
        <f t="shared" si="10"/>
        <v>1738.8442765353118</v>
      </c>
    </row>
    <row r="340" spans="1:7" x14ac:dyDescent="0.25">
      <c r="A340" s="8">
        <f t="shared" si="11"/>
        <v>49</v>
      </c>
      <c r="B340" s="8">
        <v>3</v>
      </c>
      <c r="C340" s="9">
        <v>42697</v>
      </c>
      <c r="D340" s="10">
        <f>VLOOKUP($A340,Weeks!$A$2:$J$53,8,FALSE)*VLOOKUP($B340,dayFactor!$A$1:$B$8,2,FALSE)</f>
        <v>1484.5532162904437</v>
      </c>
      <c r="E340" s="10">
        <f>VLOOKUP($A340,Weeks!$A$2:$J$53,9,FALSE)*VLOOKUP($B340,dayFactor!$A$1:$B$8,2,FALSE)</f>
        <v>117.1382871898664</v>
      </c>
      <c r="F340" s="10">
        <f>VLOOKUP($A340,Weeks!$A$2:$J$53,10,FALSE)*VLOOKUP($B340,dayFactor!$A$1:$B$8,2,FALSE)</f>
        <v>227.88306162862901</v>
      </c>
      <c r="G340" s="10">
        <f t="shared" si="10"/>
        <v>1829.5745651089392</v>
      </c>
    </row>
    <row r="341" spans="1:7" x14ac:dyDescent="0.25">
      <c r="A341" s="8">
        <f t="shared" si="11"/>
        <v>49</v>
      </c>
      <c r="B341" s="8">
        <v>4</v>
      </c>
      <c r="C341" s="9">
        <v>42698</v>
      </c>
      <c r="D341" s="10">
        <f>VLOOKUP($A341,Weeks!$A$2:$J$53,8,FALSE)*VLOOKUP($B341,dayFactor!$A$1:$B$8,2,FALSE)</f>
        <v>1520.8635190545222</v>
      </c>
      <c r="E341" s="10">
        <f>VLOOKUP($A341,Weeks!$A$2:$J$53,9,FALSE)*VLOOKUP($B341,dayFactor!$A$1:$B$8,2,FALSE)</f>
        <v>120.003342228956</v>
      </c>
      <c r="F341" s="10">
        <f>VLOOKUP($A341,Weeks!$A$2:$J$53,10,FALSE)*VLOOKUP($B341,dayFactor!$A$1:$B$8,2,FALSE)</f>
        <v>233.45679443371949</v>
      </c>
      <c r="G341" s="10">
        <f t="shared" si="10"/>
        <v>1874.3236557171977</v>
      </c>
    </row>
    <row r="342" spans="1:7" x14ac:dyDescent="0.25">
      <c r="A342" s="8">
        <f t="shared" si="11"/>
        <v>49</v>
      </c>
      <c r="B342" s="8">
        <v>5</v>
      </c>
      <c r="C342" s="9">
        <v>42699</v>
      </c>
      <c r="D342" s="10">
        <f>VLOOKUP($A342,Weeks!$A$2:$J$53,8,FALSE)*VLOOKUP($B342,dayFactor!$A$1:$B$8,2,FALSE)</f>
        <v>1319.2636980547845</v>
      </c>
      <c r="E342" s="10">
        <f>VLOOKUP($A342,Weeks!$A$2:$J$53,9,FALSE)*VLOOKUP($B342,dayFactor!$A$1:$B$8,2,FALSE)</f>
        <v>104.0961605459029</v>
      </c>
      <c r="F342" s="10">
        <f>VLOOKUP($A342,Weeks!$A$2:$J$53,10,FALSE)*VLOOKUP($B342,dayFactor!$A$1:$B$8,2,FALSE)</f>
        <v>202.510659307624</v>
      </c>
      <c r="G342" s="10">
        <f t="shared" si="10"/>
        <v>1625.8705179083113</v>
      </c>
    </row>
    <row r="343" spans="1:7" x14ac:dyDescent="0.25">
      <c r="A343" s="8">
        <f t="shared" si="11"/>
        <v>49</v>
      </c>
      <c r="B343" s="8">
        <v>6</v>
      </c>
      <c r="C343" s="9">
        <v>42700</v>
      </c>
      <c r="D343" s="10">
        <f>VLOOKUP($A343,Weeks!$A$2:$J$53,8,FALSE)*VLOOKUP($B343,dayFactor!$A$1:$B$8,2,FALSE)</f>
        <v>777.79986861154327</v>
      </c>
      <c r="E343" s="10">
        <f>VLOOKUP($A343,Weeks!$A$2:$J$53,9,FALSE)*VLOOKUP($B343,dayFactor!$A$1:$B$8,2,FALSE)</f>
        <v>61.372097265278612</v>
      </c>
      <c r="F343" s="10">
        <f>VLOOKUP($A343,Weeks!$A$2:$J$53,10,FALSE)*VLOOKUP($B343,dayFactor!$A$1:$B$8,2,FALSE)</f>
        <v>119.39445043030811</v>
      </c>
      <c r="G343" s="10">
        <f t="shared" si="10"/>
        <v>958.56641630713</v>
      </c>
    </row>
    <row r="344" spans="1:7" x14ac:dyDescent="0.25">
      <c r="A344" s="8">
        <f t="shared" si="11"/>
        <v>49</v>
      </c>
      <c r="B344" s="8">
        <v>7</v>
      </c>
      <c r="C344" s="9">
        <v>42701</v>
      </c>
      <c r="D344" s="10">
        <f>VLOOKUP($A344,Weeks!$A$2:$J$53,8,FALSE)*VLOOKUP($B344,dayFactor!$A$1:$B$8,2,FALSE)</f>
        <v>780.86295214875906</v>
      </c>
      <c r="E344" s="10">
        <f>VLOOKUP($A344,Weeks!$A$2:$J$53,9,FALSE)*VLOOKUP($B344,dayFactor!$A$1:$B$8,2,FALSE)</f>
        <v>61.613789078769479</v>
      </c>
      <c r="F344" s="10">
        <f>VLOOKUP($A344,Weeks!$A$2:$J$53,10,FALSE)*VLOOKUP($B344,dayFactor!$A$1:$B$8,2,FALSE)</f>
        <v>119.8646423013878</v>
      </c>
      <c r="G344" s="10">
        <f t="shared" si="10"/>
        <v>962.34138352891637</v>
      </c>
    </row>
    <row r="345" spans="1:7" x14ac:dyDescent="0.25">
      <c r="A345" s="8">
        <f t="shared" si="11"/>
        <v>50</v>
      </c>
      <c r="B345" s="8">
        <v>1</v>
      </c>
      <c r="C345" s="9">
        <v>42702</v>
      </c>
      <c r="D345" s="10">
        <f>VLOOKUP($A345,Weeks!$A$2:$J$53,8,FALSE)*VLOOKUP($B345,dayFactor!$A$1:$B$8,2,FALSE)</f>
        <v>1278.149609944787</v>
      </c>
      <c r="E345" s="10">
        <f>VLOOKUP($A345,Weeks!$A$2:$J$53,9,FALSE)*VLOOKUP($B345,dayFactor!$A$1:$B$8,2,FALSE)</f>
        <v>94.629226600485325</v>
      </c>
      <c r="F345" s="10">
        <f>VLOOKUP($A345,Weeks!$A$2:$J$53,10,FALSE)*VLOOKUP($B345,dayFactor!$A$1:$B$8,2,FALSE)</f>
        <v>184.09350516039834</v>
      </c>
      <c r="G345" s="10">
        <f t="shared" si="10"/>
        <v>1556.8723417056706</v>
      </c>
    </row>
    <row r="346" spans="1:7" x14ac:dyDescent="0.25">
      <c r="A346" s="8">
        <f t="shared" si="11"/>
        <v>50</v>
      </c>
      <c r="B346" s="8">
        <v>2</v>
      </c>
      <c r="C346" s="9">
        <v>42703</v>
      </c>
      <c r="D346" s="10">
        <f>VLOOKUP($A346,Weeks!$A$2:$J$53,8,FALSE)*VLOOKUP($B346,dayFactor!$A$1:$B$8,2,FALSE)</f>
        <v>1514.5040261464264</v>
      </c>
      <c r="E346" s="10">
        <f>VLOOKUP($A346,Weeks!$A$2:$J$53,9,FALSE)*VLOOKUP($B346,dayFactor!$A$1:$B$8,2,FALSE)</f>
        <v>112.1279884314548</v>
      </c>
      <c r="F346" s="10">
        <f>VLOOKUP($A346,Weeks!$A$2:$J$53,10,FALSE)*VLOOKUP($B346,dayFactor!$A$1:$B$8,2,FALSE)</f>
        <v>218.13593071070542</v>
      </c>
      <c r="G346" s="10">
        <f t="shared" si="10"/>
        <v>1844.7679452885866</v>
      </c>
    </row>
    <row r="347" spans="1:7" x14ac:dyDescent="0.25">
      <c r="A347" s="8">
        <f t="shared" si="11"/>
        <v>50</v>
      </c>
      <c r="B347" s="8">
        <v>3</v>
      </c>
      <c r="C347" s="9">
        <v>42704</v>
      </c>
      <c r="D347" s="10">
        <f>VLOOKUP($A347,Weeks!$A$2:$J$53,8,FALSE)*VLOOKUP($B347,dayFactor!$A$1:$B$8,2,FALSE)</f>
        <v>1593.5285766438299</v>
      </c>
      <c r="E347" s="10">
        <f>VLOOKUP($A347,Weeks!$A$2:$J$53,9,FALSE)*VLOOKUP($B347,dayFactor!$A$1:$B$8,2,FALSE)</f>
        <v>117.97865883641883</v>
      </c>
      <c r="F347" s="10">
        <f>VLOOKUP($A347,Weeks!$A$2:$J$53,10,FALSE)*VLOOKUP($B347,dayFactor!$A$1:$B$8,2,FALSE)</f>
        <v>229.51793668371536</v>
      </c>
      <c r="G347" s="10">
        <f t="shared" si="10"/>
        <v>1941.025172163964</v>
      </c>
    </row>
    <row r="348" spans="1:7" x14ac:dyDescent="0.25">
      <c r="A348" s="8">
        <f t="shared" si="11"/>
        <v>50</v>
      </c>
      <c r="B348" s="8">
        <v>4</v>
      </c>
      <c r="C348" s="9">
        <v>42705</v>
      </c>
      <c r="D348" s="10">
        <f>VLOOKUP($A348,Weeks!$A$2:$J$53,8,FALSE)*VLOOKUP($B348,dayFactor!$A$1:$B$8,2,FALSE)</f>
        <v>1632.5042795328989</v>
      </c>
      <c r="E348" s="10">
        <f>VLOOKUP($A348,Weeks!$A$2:$J$53,9,FALSE)*VLOOKUP($B348,dayFactor!$A$1:$B$8,2,FALSE)</f>
        <v>120.86426830803792</v>
      </c>
      <c r="F348" s="10">
        <f>VLOOKUP($A348,Weeks!$A$2:$J$53,10,FALSE)*VLOOKUP($B348,dayFactor!$A$1:$B$8,2,FALSE)</f>
        <v>235.13165647450649</v>
      </c>
      <c r="G348" s="10">
        <f t="shared" si="10"/>
        <v>1988.5002043154432</v>
      </c>
    </row>
    <row r="349" spans="1:7" x14ac:dyDescent="0.25">
      <c r="A349" s="8">
        <f t="shared" si="11"/>
        <v>50</v>
      </c>
      <c r="B349" s="8">
        <v>5</v>
      </c>
      <c r="C349" s="9">
        <v>42706</v>
      </c>
      <c r="D349" s="10">
        <f>VLOOKUP($A349,Weeks!$A$2:$J$53,8,FALSE)*VLOOKUP($B349,dayFactor!$A$1:$B$8,2,FALSE)</f>
        <v>1416.105788536325</v>
      </c>
      <c r="E349" s="10">
        <f>VLOOKUP($A349,Weeks!$A$2:$J$53,9,FALSE)*VLOOKUP($B349,dayFactor!$A$1:$B$8,2,FALSE)</f>
        <v>104.84296557384354</v>
      </c>
      <c r="F349" s="10">
        <f>VLOOKUP($A349,Weeks!$A$2:$J$53,10,FALSE)*VLOOKUP($B349,dayFactor!$A$1:$B$8,2,FALSE)</f>
        <v>203.9635080754305</v>
      </c>
      <c r="G349" s="10">
        <f t="shared" si="10"/>
        <v>1724.912262185599</v>
      </c>
    </row>
    <row r="350" spans="1:7" x14ac:dyDescent="0.25">
      <c r="A350" s="8">
        <f t="shared" si="11"/>
        <v>50</v>
      </c>
      <c r="B350" s="8">
        <v>6</v>
      </c>
      <c r="C350" s="9">
        <v>42707</v>
      </c>
      <c r="D350" s="10">
        <f>VLOOKUP($A350,Weeks!$A$2:$J$53,8,FALSE)*VLOOKUP($B350,dayFactor!$A$1:$B$8,2,FALSE)</f>
        <v>834.89517515539194</v>
      </c>
      <c r="E350" s="10">
        <f>VLOOKUP($A350,Weeks!$A$2:$J$53,9,FALSE)*VLOOKUP($B350,dayFactor!$A$1:$B$8,2,FALSE)</f>
        <v>61.812391994427259</v>
      </c>
      <c r="F350" s="10">
        <f>VLOOKUP($A350,Weeks!$A$2:$J$53,10,FALSE)*VLOOKUP($B350,dayFactor!$A$1:$B$8,2,FALSE)</f>
        <v>120.25100820748226</v>
      </c>
      <c r="G350" s="10">
        <f t="shared" si="10"/>
        <v>1016.9585753573015</v>
      </c>
    </row>
    <row r="351" spans="1:7" x14ac:dyDescent="0.25">
      <c r="A351" s="8">
        <f t="shared" si="11"/>
        <v>50</v>
      </c>
      <c r="B351" s="8">
        <v>7</v>
      </c>
      <c r="C351" s="9">
        <v>42708</v>
      </c>
      <c r="D351" s="10">
        <f>VLOOKUP($A351,Weeks!$A$2:$J$53,8,FALSE)*VLOOKUP($B351,dayFactor!$A$1:$B$8,2,FALSE)</f>
        <v>838.18310791229055</v>
      </c>
      <c r="E351" s="10">
        <f>VLOOKUP($A351,Weeks!$A$2:$J$53,9,FALSE)*VLOOKUP($B351,dayFactor!$A$1:$B$8,2,FALSE)</f>
        <v>62.055817749502332</v>
      </c>
      <c r="F351" s="10">
        <f>VLOOKUP($A351,Weeks!$A$2:$J$53,10,FALSE)*VLOOKUP($B351,dayFactor!$A$1:$B$8,2,FALSE)</f>
        <v>120.7245733216439</v>
      </c>
      <c r="G351" s="10">
        <f t="shared" si="10"/>
        <v>1020.9634989834368</v>
      </c>
    </row>
    <row r="352" spans="1:7" x14ac:dyDescent="0.25">
      <c r="A352" s="8">
        <f t="shared" si="11"/>
        <v>51</v>
      </c>
      <c r="B352" s="8">
        <v>1</v>
      </c>
      <c r="C352" s="9">
        <v>42709</v>
      </c>
      <c r="D352" s="10">
        <f>VLOOKUP($A352,Weeks!$A$2:$J$53,8,FALSE)*VLOOKUP($B352,dayFactor!$A$1:$B$8,2,FALSE)</f>
        <v>1304.1619981474796</v>
      </c>
      <c r="E352" s="10">
        <f>VLOOKUP($A352,Weeks!$A$2:$J$53,9,FALSE)*VLOOKUP($B352,dayFactor!$A$1:$B$8,2,FALSE)</f>
        <v>101.90177921870514</v>
      </c>
      <c r="F352" s="10">
        <f>VLOOKUP($A352,Weeks!$A$2:$J$53,10,FALSE)*VLOOKUP($B352,dayFactor!$A$1:$B$8,2,FALSE)</f>
        <v>198.24166795373827</v>
      </c>
      <c r="G352" s="10">
        <f t="shared" si="10"/>
        <v>1604.3054453199229</v>
      </c>
    </row>
    <row r="353" spans="1:7" x14ac:dyDescent="0.25">
      <c r="A353" s="8">
        <f t="shared" si="11"/>
        <v>51</v>
      </c>
      <c r="B353" s="8">
        <v>2</v>
      </c>
      <c r="C353" s="9">
        <v>42710</v>
      </c>
      <c r="D353" s="10">
        <f>VLOOKUP($A353,Weeks!$A$2:$J$53,8,FALSE)*VLOOKUP($B353,dayFactor!$A$1:$B$8,2,FALSE)</f>
        <v>1545.3266046271751</v>
      </c>
      <c r="E353" s="10">
        <f>VLOOKUP($A353,Weeks!$A$2:$J$53,9,FALSE)*VLOOKUP($B353,dayFactor!$A$1:$B$8,2,FALSE)</f>
        <v>120.74537573491095</v>
      </c>
      <c r="F353" s="10">
        <f>VLOOKUP($A353,Weeks!$A$2:$J$53,10,FALSE)*VLOOKUP($B353,dayFactor!$A$1:$B$8,2,FALSE)</f>
        <v>234.90036059150319</v>
      </c>
      <c r="G353" s="10">
        <f t="shared" si="10"/>
        <v>1900.9723409535893</v>
      </c>
    </row>
    <row r="354" spans="1:7" x14ac:dyDescent="0.25">
      <c r="A354" s="8">
        <f t="shared" si="11"/>
        <v>51</v>
      </c>
      <c r="B354" s="8">
        <v>3</v>
      </c>
      <c r="C354" s="9">
        <v>42711</v>
      </c>
      <c r="D354" s="10">
        <f>VLOOKUP($A354,Weeks!$A$2:$J$53,8,FALSE)*VLOOKUP($B354,dayFactor!$A$1:$B$8,2,FALSE)</f>
        <v>1625.9594310799816</v>
      </c>
      <c r="E354" s="10">
        <f>VLOOKUP($A354,Weeks!$A$2:$J$53,9,FALSE)*VLOOKUP($B354,dayFactor!$A$1:$B$8,2,FALSE)</f>
        <v>127.04568849563049</v>
      </c>
      <c r="F354" s="10">
        <f>VLOOKUP($A354,Weeks!$A$2:$J$53,10,FALSE)*VLOOKUP($B354,dayFactor!$A$1:$B$8,2,FALSE)</f>
        <v>247.1571093930589</v>
      </c>
      <c r="G354" s="10">
        <f t="shared" si="10"/>
        <v>2000.1622289686709</v>
      </c>
    </row>
    <row r="355" spans="1:7" x14ac:dyDescent="0.25">
      <c r="A355" s="8">
        <f t="shared" si="11"/>
        <v>51</v>
      </c>
      <c r="B355" s="8">
        <v>4</v>
      </c>
      <c r="C355" s="9">
        <v>42712</v>
      </c>
      <c r="D355" s="10">
        <f>VLOOKUP($A355,Weeks!$A$2:$J$53,8,FALSE)*VLOOKUP($B355,dayFactor!$A$1:$B$8,2,FALSE)</f>
        <v>1665.7283518413051</v>
      </c>
      <c r="E355" s="10">
        <f>VLOOKUP($A355,Weeks!$A$2:$J$53,9,FALSE)*VLOOKUP($B355,dayFactor!$A$1:$B$8,2,FALSE)</f>
        <v>130.15306609821593</v>
      </c>
      <c r="F355" s="10">
        <f>VLOOKUP($A355,Weeks!$A$2:$J$53,10,FALSE)*VLOOKUP($B355,dayFactor!$A$1:$B$8,2,FALSE)</f>
        <v>253.20226114233822</v>
      </c>
      <c r="G355" s="10">
        <f t="shared" si="10"/>
        <v>2049.0836790818594</v>
      </c>
    </row>
    <row r="356" spans="1:7" x14ac:dyDescent="0.25">
      <c r="A356" s="8">
        <f t="shared" si="11"/>
        <v>51</v>
      </c>
      <c r="B356" s="8">
        <v>5</v>
      </c>
      <c r="C356" s="9">
        <v>42713</v>
      </c>
      <c r="D356" s="10">
        <f>VLOOKUP($A356,Weeks!$A$2:$J$53,8,FALSE)*VLOOKUP($B356,dayFactor!$A$1:$B$8,2,FALSE)</f>
        <v>1444.9258055522346</v>
      </c>
      <c r="E356" s="10">
        <f>VLOOKUP($A356,Weeks!$A$2:$J$53,9,FALSE)*VLOOKUP($B356,dayFactor!$A$1:$B$8,2,FALSE)</f>
        <v>112.90047604051026</v>
      </c>
      <c r="F356" s="10">
        <f>VLOOKUP($A356,Weeks!$A$2:$J$53,10,FALSE)*VLOOKUP($B356,dayFactor!$A$1:$B$8,2,FALSE)</f>
        <v>219.63874286243515</v>
      </c>
      <c r="G356" s="10">
        <f t="shared" si="10"/>
        <v>1777.4650244551799</v>
      </c>
    </row>
    <row r="357" spans="1:7" x14ac:dyDescent="0.25">
      <c r="A357" s="8">
        <f t="shared" si="11"/>
        <v>51</v>
      </c>
      <c r="B357" s="8">
        <v>6</v>
      </c>
      <c r="C357" s="9">
        <v>42714</v>
      </c>
      <c r="D357" s="10">
        <f>VLOOKUP($A357,Weeks!$A$2:$J$53,8,FALSE)*VLOOKUP($B357,dayFactor!$A$1:$B$8,2,FALSE)</f>
        <v>851.88662688821</v>
      </c>
      <c r="E357" s="10">
        <f>VLOOKUP($A357,Weeks!$A$2:$J$53,9,FALSE)*VLOOKUP($B357,dayFactor!$A$1:$B$8,2,FALSE)</f>
        <v>66.562868030075165</v>
      </c>
      <c r="F357" s="10">
        <f>VLOOKUP($A357,Weeks!$A$2:$J$53,10,FALSE)*VLOOKUP($B357,dayFactor!$A$1:$B$8,2,FALSE)</f>
        <v>129.49267503706631</v>
      </c>
      <c r="G357" s="10">
        <f t="shared" si="10"/>
        <v>1047.9421699553513</v>
      </c>
    </row>
    <row r="358" spans="1:7" x14ac:dyDescent="0.25">
      <c r="A358" s="8">
        <f t="shared" si="11"/>
        <v>51</v>
      </c>
      <c r="B358" s="8">
        <v>7</v>
      </c>
      <c r="C358" s="9">
        <v>42715</v>
      </c>
      <c r="D358" s="10">
        <f>VLOOKUP($A358,Weeks!$A$2:$J$53,8,FALSE)*VLOOKUP($B358,dayFactor!$A$1:$B$8,2,FALSE)</f>
        <v>855.24147433380494</v>
      </c>
      <c r="E358" s="10">
        <f>VLOOKUP($A358,Weeks!$A$2:$J$53,9,FALSE)*VLOOKUP($B358,dayFactor!$A$1:$B$8,2,FALSE)</f>
        <v>66.825001817288012</v>
      </c>
      <c r="F358" s="10">
        <f>VLOOKUP($A358,Weeks!$A$2:$J$53,10,FALSE)*VLOOKUP($B358,dayFactor!$A$1:$B$8,2,FALSE)</f>
        <v>130.00263511433417</v>
      </c>
      <c r="G358" s="10">
        <f t="shared" si="10"/>
        <v>1052.0691112654272</v>
      </c>
    </row>
    <row r="359" spans="1:7" x14ac:dyDescent="0.25">
      <c r="A359" s="8">
        <f t="shared" si="11"/>
        <v>52</v>
      </c>
      <c r="B359" s="8">
        <v>1</v>
      </c>
      <c r="C359" s="9">
        <v>42716</v>
      </c>
      <c r="D359" s="10">
        <f>VLOOKUP($A359,Weeks!$A$2:$J$53,8,FALSE)*VLOOKUP($B359,dayFactor!$A$1:$B$8,2,FALSE)</f>
        <v>1221.0531735159414</v>
      </c>
      <c r="E359" s="10">
        <f>VLOOKUP($A359,Weeks!$A$2:$J$53,9,FALSE)*VLOOKUP($B359,dayFactor!$A$1:$B$8,2,FALSE)</f>
        <v>94.860744330799136</v>
      </c>
      <c r="F359" s="10">
        <f>VLOOKUP($A359,Weeks!$A$2:$J$53,10,FALSE)*VLOOKUP($B359,dayFactor!$A$1:$B$8,2,FALSE)</f>
        <v>184.54390417570667</v>
      </c>
      <c r="G359" s="10">
        <f t="shared" si="10"/>
        <v>1500.4578220224473</v>
      </c>
    </row>
    <row r="360" spans="1:7" x14ac:dyDescent="0.25">
      <c r="A360" s="8">
        <f t="shared" si="11"/>
        <v>52</v>
      </c>
      <c r="B360" s="8">
        <v>2</v>
      </c>
      <c r="C360" s="9">
        <v>42717</v>
      </c>
      <c r="D360" s="10">
        <f>VLOOKUP($A360,Weeks!$A$2:$J$53,8,FALSE)*VLOOKUP($B360,dayFactor!$A$1:$B$8,2,FALSE)</f>
        <v>1446.8493617962681</v>
      </c>
      <c r="E360" s="10">
        <f>VLOOKUP($A360,Weeks!$A$2:$J$53,9,FALSE)*VLOOKUP($B360,dayFactor!$A$1:$B$8,2,FALSE)</f>
        <v>112.40231823757169</v>
      </c>
      <c r="F360" s="10">
        <f>VLOOKUP($A360,Weeks!$A$2:$J$53,10,FALSE)*VLOOKUP($B360,dayFactor!$A$1:$B$8,2,FALSE)</f>
        <v>218.66961715613363</v>
      </c>
      <c r="G360" s="10">
        <f t="shared" si="10"/>
        <v>1777.9212971899735</v>
      </c>
    </row>
    <row r="361" spans="1:7" x14ac:dyDescent="0.25">
      <c r="A361" s="8">
        <f t="shared" si="11"/>
        <v>52</v>
      </c>
      <c r="B361" s="8">
        <v>3</v>
      </c>
      <c r="C361" s="9">
        <v>42718</v>
      </c>
      <c r="D361" s="10">
        <f>VLOOKUP($A361,Weeks!$A$2:$J$53,8,FALSE)*VLOOKUP($B361,dayFactor!$A$1:$B$8,2,FALSE)</f>
        <v>1522.3437932929796</v>
      </c>
      <c r="E361" s="10">
        <f>VLOOKUP($A361,Weeks!$A$2:$J$53,9,FALSE)*VLOOKUP($B361,dayFactor!$A$1:$B$8,2,FALSE)</f>
        <v>118.2673027607171</v>
      </c>
      <c r="F361" s="10">
        <f>VLOOKUP($A361,Weeks!$A$2:$J$53,10,FALSE)*VLOOKUP($B361,dayFactor!$A$1:$B$8,2,FALSE)</f>
        <v>230.07947008810072</v>
      </c>
      <c r="G361" s="10">
        <f t="shared" si="10"/>
        <v>1870.6905661417973</v>
      </c>
    </row>
    <row r="362" spans="1:7" x14ac:dyDescent="0.25">
      <c r="A362" s="8">
        <f t="shared" si="11"/>
        <v>52</v>
      </c>
      <c r="B362" s="8">
        <v>4</v>
      </c>
      <c r="C362" s="9">
        <v>42719</v>
      </c>
      <c r="D362" s="10">
        <f>VLOOKUP($A362,Weeks!$A$2:$J$53,8,FALSE)*VLOOKUP($B362,dayFactor!$A$1:$B$8,2,FALSE)</f>
        <v>1559.578405995923</v>
      </c>
      <c r="E362" s="10">
        <f>VLOOKUP($A362,Weeks!$A$2:$J$53,9,FALSE)*VLOOKUP($B362,dayFactor!$A$1:$B$8,2,FALSE)</f>
        <v>121.15997209935023</v>
      </c>
      <c r="F362" s="10">
        <f>VLOOKUP($A362,Weeks!$A$2:$J$53,10,FALSE)*VLOOKUP($B362,dayFactor!$A$1:$B$8,2,FALSE)</f>
        <v>235.7069242790478</v>
      </c>
      <c r="G362" s="10">
        <f t="shared" si="10"/>
        <v>1916.445302374321</v>
      </c>
    </row>
    <row r="363" spans="1:7" x14ac:dyDescent="0.25">
      <c r="A363" s="8">
        <f t="shared" si="11"/>
        <v>52</v>
      </c>
      <c r="B363" s="8">
        <v>5</v>
      </c>
      <c r="C363" s="9">
        <v>42720</v>
      </c>
      <c r="D363" s="10">
        <f>VLOOKUP($A363,Weeks!$A$2:$J$53,8,FALSE)*VLOOKUP($B363,dayFactor!$A$1:$B$8,2,FALSE)</f>
        <v>1352.8466884258323</v>
      </c>
      <c r="E363" s="10">
        <f>VLOOKUP($A363,Weeks!$A$2:$J$53,9,FALSE)*VLOOKUP($B363,dayFactor!$A$1:$B$8,2,FALSE)</f>
        <v>105.09947200743729</v>
      </c>
      <c r="F363" s="10">
        <f>VLOOKUP($A363,Weeks!$A$2:$J$53,10,FALSE)*VLOOKUP($B363,dayFactor!$A$1:$B$8,2,FALSE)</f>
        <v>204.4625205914667</v>
      </c>
      <c r="G363" s="10">
        <f t="shared" si="10"/>
        <v>1662.4086810247363</v>
      </c>
    </row>
    <row r="364" spans="1:7" x14ac:dyDescent="0.25">
      <c r="A364" s="8">
        <f t="shared" si="11"/>
        <v>52</v>
      </c>
      <c r="B364" s="8">
        <v>6</v>
      </c>
      <c r="C364" s="9">
        <v>42721</v>
      </c>
      <c r="D364" s="10">
        <f>VLOOKUP($A364,Weeks!$A$2:$J$53,8,FALSE)*VLOOKUP($B364,dayFactor!$A$1:$B$8,2,FALSE)</f>
        <v>797.59943221410276</v>
      </c>
      <c r="E364" s="10">
        <f>VLOOKUP($A364,Weeks!$A$2:$J$53,9,FALSE)*VLOOKUP($B364,dayFactor!$A$1:$B$8,2,FALSE)</f>
        <v>61.963620797767639</v>
      </c>
      <c r="F364" s="10">
        <f>VLOOKUP($A364,Weeks!$A$2:$J$53,10,FALSE)*VLOOKUP($B364,dayFactor!$A$1:$B$8,2,FALSE)</f>
        <v>120.54521161047192</v>
      </c>
      <c r="G364" s="10">
        <f t="shared" si="10"/>
        <v>980.10826462234229</v>
      </c>
    </row>
    <row r="365" spans="1:7" x14ac:dyDescent="0.25">
      <c r="A365" s="8">
        <f t="shared" si="11"/>
        <v>52</v>
      </c>
      <c r="B365" s="8">
        <v>7</v>
      </c>
      <c r="C365" s="9">
        <v>42722</v>
      </c>
      <c r="D365" s="10">
        <f>VLOOKUP($A365,Weeks!$A$2:$J$53,8,FALSE)*VLOOKUP($B365,dayFactor!$A$1:$B$8,2,FALSE)</f>
        <v>800.74048917322636</v>
      </c>
      <c r="E365" s="10">
        <f>VLOOKUP($A365,Weeks!$A$2:$J$53,9,FALSE)*VLOOKUP($B365,dayFactor!$A$1:$B$8,2,FALSE)</f>
        <v>62.207642112801715</v>
      </c>
      <c r="F365" s="10">
        <f>VLOOKUP($A365,Weeks!$A$2:$J$53,10,FALSE)*VLOOKUP($B365,dayFactor!$A$1:$B$8,2,FALSE)</f>
        <v>121.01993533835498</v>
      </c>
      <c r="G365" s="10">
        <f t="shared" si="10"/>
        <v>983.96806662438314</v>
      </c>
    </row>
    <row r="366" spans="1:7" x14ac:dyDescent="0.25">
      <c r="A366" s="8">
        <v>1</v>
      </c>
      <c r="B366">
        <f>B359</f>
        <v>1</v>
      </c>
      <c r="C366" s="2">
        <f>C365+1</f>
        <v>42723</v>
      </c>
      <c r="D366" s="10">
        <f>VLOOKUP($A366,Weeks!$A$54:$J$153,3,FALSE)*VLOOKUP($B366,dayFactor!$A$1:$B$8,2,FALSE)</f>
        <v>215.44110218924712</v>
      </c>
      <c r="E366" s="10">
        <f>VLOOKUP($A366,Weeks!$A$54:$J$153,4,FALSE)*VLOOKUP($B366,dayFactor!$A$1:$B$8,2,FALSE)</f>
        <v>603.11351501529157</v>
      </c>
      <c r="F366" s="10">
        <f>VLOOKUP($A366,Weeks!$A$54:$J$153,5,FALSE)*VLOOKUP($B366,dayFactor!$A$1:$B$8,2,FALSE)</f>
        <v>0</v>
      </c>
      <c r="G366" s="10">
        <f>VLOOKUP($A366,Weeks!$A$54:$J$153,6,FALSE)*VLOOKUP($B366,dayFactor!$A$1:$B$8,2,FALSE)</f>
        <v>818.55461720453866</v>
      </c>
    </row>
    <row r="367" spans="1:7" x14ac:dyDescent="0.25">
      <c r="A367" s="8">
        <v>1</v>
      </c>
      <c r="B367">
        <f t="shared" ref="B367:B430" si="12">B360</f>
        <v>2</v>
      </c>
      <c r="C367" s="2">
        <f t="shared" ref="C367:C374" si="13">C366+1</f>
        <v>42724</v>
      </c>
      <c r="D367" s="10">
        <f>VLOOKUP($A367,Weeks!$A$54:$J$153,3,FALSE)*VLOOKUP($B367,dayFactor!$A$1:$B$8,2,FALSE)</f>
        <v>255.28030061921564</v>
      </c>
      <c r="E367" s="10">
        <f>VLOOKUP($A367,Weeks!$A$54:$J$153,4,FALSE)*VLOOKUP($B367,dayFactor!$A$1:$B$8,2,FALSE)</f>
        <v>714.64078978472617</v>
      </c>
      <c r="F367" s="10">
        <f>VLOOKUP($A367,Weeks!$A$54:$J$153,5,FALSE)*VLOOKUP($B367,dayFactor!$A$1:$B$8,2,FALSE)</f>
        <v>0</v>
      </c>
      <c r="G367" s="10">
        <f>VLOOKUP($A367,Weeks!$A$54:$J$153,6,FALSE)*VLOOKUP($B367,dayFactor!$A$1:$B$8,2,FALSE)</f>
        <v>969.92109040394178</v>
      </c>
    </row>
    <row r="368" spans="1:7" x14ac:dyDescent="0.25">
      <c r="A368" s="8">
        <v>1</v>
      </c>
      <c r="B368">
        <f t="shared" si="12"/>
        <v>3</v>
      </c>
      <c r="C368" s="2">
        <f t="shared" si="13"/>
        <v>42725</v>
      </c>
      <c r="D368" s="10">
        <f>VLOOKUP($A368,Weeks!$A$54:$J$153,3,FALSE)*VLOOKUP($B368,dayFactor!$A$1:$B$8,2,FALSE)</f>
        <v>268.60044415069615</v>
      </c>
      <c r="E368" s="10">
        <f>VLOOKUP($A368,Weeks!$A$54:$J$153,4,FALSE)*VLOOKUP($B368,dayFactor!$A$1:$B$8,2,FALSE)</f>
        <v>751.92967525804033</v>
      </c>
      <c r="F368" s="10">
        <f>VLOOKUP($A368,Weeks!$A$54:$J$153,5,FALSE)*VLOOKUP($B368,dayFactor!$A$1:$B$8,2,FALSE)</f>
        <v>0</v>
      </c>
      <c r="G368" s="10">
        <f>VLOOKUP($A368,Weeks!$A$54:$J$153,6,FALSE)*VLOOKUP($B368,dayFactor!$A$1:$B$8,2,FALSE)</f>
        <v>1020.5301194087365</v>
      </c>
    </row>
    <row r="369" spans="1:7" x14ac:dyDescent="0.25">
      <c r="A369" s="8">
        <v>1</v>
      </c>
      <c r="B369">
        <f t="shared" si="12"/>
        <v>4</v>
      </c>
      <c r="C369" s="2">
        <f t="shared" si="13"/>
        <v>42726</v>
      </c>
      <c r="D369" s="10">
        <f>VLOOKUP($A369,Weeks!$A$54:$J$153,3,FALSE)*VLOOKUP($B369,dayFactor!$A$1:$B$8,2,FALSE)</f>
        <v>275.17007287309934</v>
      </c>
      <c r="E369" s="10">
        <f>VLOOKUP($A369,Weeks!$A$54:$J$153,4,FALSE)*VLOOKUP($B369,dayFactor!$A$1:$B$8,2,FALSE)</f>
        <v>770.32092850939762</v>
      </c>
      <c r="F369" s="10">
        <f>VLOOKUP($A369,Weeks!$A$54:$J$153,5,FALSE)*VLOOKUP($B369,dayFactor!$A$1:$B$8,2,FALSE)</f>
        <v>0</v>
      </c>
      <c r="G369" s="10">
        <f>VLOOKUP($A369,Weeks!$A$54:$J$153,6,FALSE)*VLOOKUP($B369,dayFactor!$A$1:$B$8,2,FALSE)</f>
        <v>1045.491001382497</v>
      </c>
    </row>
    <row r="370" spans="1:7" x14ac:dyDescent="0.25">
      <c r="A370" s="8">
        <v>1</v>
      </c>
      <c r="B370">
        <f t="shared" si="12"/>
        <v>5</v>
      </c>
      <c r="C370" s="2">
        <f t="shared" si="13"/>
        <v>42727</v>
      </c>
      <c r="D370" s="10">
        <f>VLOOKUP($A370,Weeks!$A$54:$J$153,3,FALSE)*VLOOKUP($B370,dayFactor!$A$1:$B$8,2,FALSE)</f>
        <v>238.69458592724354</v>
      </c>
      <c r="E370" s="10">
        <f>VLOOKUP($A370,Weeks!$A$54:$J$153,4,FALSE)*VLOOKUP($B370,dayFactor!$A$1:$B$8,2,FALSE)</f>
        <v>668.21014778898848</v>
      </c>
      <c r="F370" s="10">
        <f>VLOOKUP($A370,Weeks!$A$54:$J$153,5,FALSE)*VLOOKUP($B370,dayFactor!$A$1:$B$8,2,FALSE)</f>
        <v>0</v>
      </c>
      <c r="G370" s="10">
        <f>VLOOKUP($A370,Weeks!$A$54:$J$153,6,FALSE)*VLOOKUP($B370,dayFactor!$A$1:$B$8,2,FALSE)</f>
        <v>906.90473371623204</v>
      </c>
    </row>
    <row r="371" spans="1:7" x14ac:dyDescent="0.25">
      <c r="A371" s="8">
        <v>1</v>
      </c>
      <c r="B371">
        <f t="shared" si="12"/>
        <v>6</v>
      </c>
      <c r="C371" s="2">
        <f t="shared" si="13"/>
        <v>42728</v>
      </c>
      <c r="D371" s="10">
        <f>VLOOKUP($A371,Weeks!$A$54:$J$153,3,FALSE)*VLOOKUP($B371,dayFactor!$A$1:$B$8,2,FALSE)</f>
        <v>140.72745111249702</v>
      </c>
      <c r="E371" s="10">
        <f>VLOOKUP($A371,Weeks!$A$54:$J$153,4,FALSE)*VLOOKUP($B371,dayFactor!$A$1:$B$8,2,FALSE)</f>
        <v>393.95745211628827</v>
      </c>
      <c r="F371" s="10">
        <f>VLOOKUP($A371,Weeks!$A$54:$J$153,5,FALSE)*VLOOKUP($B371,dayFactor!$A$1:$B$8,2,FALSE)</f>
        <v>0</v>
      </c>
      <c r="G371" s="10">
        <f>VLOOKUP($A371,Weeks!$A$54:$J$153,6,FALSE)*VLOOKUP($B371,dayFactor!$A$1:$B$8,2,FALSE)</f>
        <v>534.68490322878529</v>
      </c>
    </row>
    <row r="372" spans="1:7" x14ac:dyDescent="0.25">
      <c r="A372" s="8">
        <v>1</v>
      </c>
      <c r="B372">
        <f t="shared" si="12"/>
        <v>7</v>
      </c>
      <c r="C372" s="2">
        <f t="shared" si="13"/>
        <v>42729</v>
      </c>
      <c r="D372" s="10">
        <f>VLOOKUP($A372,Weeks!$A$54:$J$153,3,FALSE)*VLOOKUP($B372,dayFactor!$A$1:$B$8,2,FALSE)</f>
        <v>141.2816552929458</v>
      </c>
      <c r="E372" s="10">
        <f>VLOOKUP($A372,Weeks!$A$54:$J$153,4,FALSE)*VLOOKUP($B372,dayFactor!$A$1:$B$8,2,FALSE)</f>
        <v>395.50891109004073</v>
      </c>
      <c r="F372" s="10">
        <f>VLOOKUP($A372,Weeks!$A$54:$J$153,5,FALSE)*VLOOKUP($B372,dayFactor!$A$1:$B$8,2,FALSE)</f>
        <v>0</v>
      </c>
      <c r="G372" s="10">
        <f>VLOOKUP($A372,Weeks!$A$54:$J$153,6,FALSE)*VLOOKUP($B372,dayFactor!$A$1:$B$8,2,FALSE)</f>
        <v>536.79056638298653</v>
      </c>
    </row>
    <row r="373" spans="1:7" x14ac:dyDescent="0.25">
      <c r="A373" s="8">
        <f t="shared" si="11"/>
        <v>2</v>
      </c>
      <c r="B373">
        <f t="shared" si="12"/>
        <v>1</v>
      </c>
      <c r="C373" s="2">
        <f t="shared" si="13"/>
        <v>42730</v>
      </c>
      <c r="D373" s="10">
        <f>VLOOKUP($A373,Weeks!$A$54:$J$153,3,FALSE)*VLOOKUP($B373,dayFactor!$A$1:$B$8,2,FALSE)</f>
        <v>187.31229359480537</v>
      </c>
      <c r="E373" s="10">
        <f>VLOOKUP($A373,Weeks!$A$54:$J$153,4,FALSE)*VLOOKUP($B373,dayFactor!$A$1:$B$8,2,FALSE)</f>
        <v>236.0611506023852</v>
      </c>
      <c r="F373" s="10">
        <f>VLOOKUP($A373,Weeks!$A$54:$J$153,5,FALSE)*VLOOKUP($B373,dayFactor!$A$1:$B$8,2,FALSE)</f>
        <v>0</v>
      </c>
      <c r="G373" s="10">
        <f>VLOOKUP($A373,Weeks!$A$54:$J$153,6,FALSE)*VLOOKUP($B373,dayFactor!$A$1:$B$8,2,FALSE)</f>
        <v>423.37344419719051</v>
      </c>
    </row>
    <row r="374" spans="1:7" x14ac:dyDescent="0.25">
      <c r="A374" s="8">
        <f t="shared" si="11"/>
        <v>2</v>
      </c>
      <c r="B374">
        <f t="shared" si="12"/>
        <v>2</v>
      </c>
      <c r="C374" s="2">
        <f t="shared" si="13"/>
        <v>42731</v>
      </c>
      <c r="D374" s="10">
        <f>VLOOKUP($A374,Weeks!$A$54:$J$153,3,FALSE)*VLOOKUP($B374,dayFactor!$A$1:$B$8,2,FALSE)</f>
        <v>221.94993495973353</v>
      </c>
      <c r="E374" s="10">
        <f>VLOOKUP($A374,Weeks!$A$54:$J$153,4,FALSE)*VLOOKUP($B374,dayFactor!$A$1:$B$8,2,FALSE)</f>
        <v>279.71339209618355</v>
      </c>
      <c r="F374" s="10">
        <f>VLOOKUP($A374,Weeks!$A$54:$J$153,5,FALSE)*VLOOKUP($B374,dayFactor!$A$1:$B$8,2,FALSE)</f>
        <v>0</v>
      </c>
      <c r="G374" s="10">
        <f>VLOOKUP($A374,Weeks!$A$54:$J$153,6,FALSE)*VLOOKUP($B374,dayFactor!$A$1:$B$8,2,FALSE)</f>
        <v>501.66332705591702</v>
      </c>
    </row>
    <row r="375" spans="1:7" x14ac:dyDescent="0.25">
      <c r="A375" s="8">
        <f t="shared" si="11"/>
        <v>2</v>
      </c>
      <c r="B375">
        <f t="shared" si="12"/>
        <v>3</v>
      </c>
      <c r="C375" s="2">
        <f t="shared" ref="C375:C438" si="14">C374+1</f>
        <v>42732</v>
      </c>
      <c r="D375" s="10">
        <f>VLOOKUP($A375,Weeks!$A$54:$J$153,3,FALSE)*VLOOKUP($B375,dayFactor!$A$1:$B$8,2,FALSE)</f>
        <v>233.53094995891391</v>
      </c>
      <c r="E375" s="10">
        <f>VLOOKUP($A375,Weeks!$A$54:$J$153,4,FALSE)*VLOOKUP($B375,dayFactor!$A$1:$B$8,2,FALSE)</f>
        <v>294.30841772628895</v>
      </c>
      <c r="F375" s="10">
        <f>VLOOKUP($A375,Weeks!$A$54:$J$153,5,FALSE)*VLOOKUP($B375,dayFactor!$A$1:$B$8,2,FALSE)</f>
        <v>0</v>
      </c>
      <c r="G375" s="10">
        <f>VLOOKUP($A375,Weeks!$A$54:$J$153,6,FALSE)*VLOOKUP($B375,dayFactor!$A$1:$B$8,2,FALSE)</f>
        <v>527.83936768520277</v>
      </c>
    </row>
    <row r="376" spans="1:7" x14ac:dyDescent="0.25">
      <c r="A376" s="8">
        <f t="shared" si="11"/>
        <v>2</v>
      </c>
      <c r="B376">
        <f t="shared" si="12"/>
        <v>4</v>
      </c>
      <c r="C376" s="2">
        <f t="shared" si="14"/>
        <v>42733</v>
      </c>
      <c r="D376" s="10">
        <f>VLOOKUP($A376,Weeks!$A$54:$J$153,3,FALSE)*VLOOKUP($B376,dayFactor!$A$1:$B$8,2,FALSE)</f>
        <v>239.24282300242766</v>
      </c>
      <c r="E376" s="10">
        <f>VLOOKUP($A376,Weeks!$A$54:$J$153,4,FALSE)*VLOOKUP($B376,dayFactor!$A$1:$B$8,2,FALSE)</f>
        <v>301.50683111854261</v>
      </c>
      <c r="F376" s="10">
        <f>VLOOKUP($A376,Weeks!$A$54:$J$153,5,FALSE)*VLOOKUP($B376,dayFactor!$A$1:$B$8,2,FALSE)</f>
        <v>0</v>
      </c>
      <c r="G376" s="10">
        <f>VLOOKUP($A376,Weeks!$A$54:$J$153,6,FALSE)*VLOOKUP($B376,dayFactor!$A$1:$B$8,2,FALSE)</f>
        <v>540.74965412097026</v>
      </c>
    </row>
    <row r="377" spans="1:7" x14ac:dyDescent="0.25">
      <c r="A377" s="8">
        <f t="shared" si="11"/>
        <v>2</v>
      </c>
      <c r="B377">
        <f t="shared" si="12"/>
        <v>5</v>
      </c>
      <c r="C377" s="2">
        <f t="shared" si="14"/>
        <v>42734</v>
      </c>
      <c r="D377" s="10">
        <f>VLOOKUP($A377,Weeks!$A$54:$J$153,3,FALSE)*VLOOKUP($B377,dayFactor!$A$1:$B$8,2,FALSE)</f>
        <v>207.52971417413164</v>
      </c>
      <c r="E377" s="10">
        <f>VLOOKUP($A377,Weeks!$A$54:$J$153,4,FALSE)*VLOOKUP($B377,dayFactor!$A$1:$B$8,2,FALSE)</f>
        <v>261.5402447535256</v>
      </c>
      <c r="F377" s="10">
        <f>VLOOKUP($A377,Weeks!$A$54:$J$153,5,FALSE)*VLOOKUP($B377,dayFactor!$A$1:$B$8,2,FALSE)</f>
        <v>0</v>
      </c>
      <c r="G377" s="10">
        <f>VLOOKUP($A377,Weeks!$A$54:$J$153,6,FALSE)*VLOOKUP($B377,dayFactor!$A$1:$B$8,2,FALSE)</f>
        <v>469.06995892765718</v>
      </c>
    </row>
    <row r="378" spans="1:7" x14ac:dyDescent="0.25">
      <c r="A378" s="8">
        <f t="shared" si="11"/>
        <v>2</v>
      </c>
      <c r="B378">
        <f t="shared" si="12"/>
        <v>6</v>
      </c>
      <c r="C378" s="2">
        <f t="shared" si="14"/>
        <v>42735</v>
      </c>
      <c r="D378" s="10">
        <f>VLOOKUP($A378,Weeks!$A$54:$J$153,3,FALSE)*VLOOKUP($B378,dayFactor!$A$1:$B$8,2,FALSE)</f>
        <v>122.35354058148855</v>
      </c>
      <c r="E378" s="10">
        <f>VLOOKUP($A378,Weeks!$A$54:$J$153,4,FALSE)*VLOOKUP($B378,dayFactor!$A$1:$B$8,2,FALSE)</f>
        <v>154.19659337694858</v>
      </c>
      <c r="F378" s="10">
        <f>VLOOKUP($A378,Weeks!$A$54:$J$153,5,FALSE)*VLOOKUP($B378,dayFactor!$A$1:$B$8,2,FALSE)</f>
        <v>0</v>
      </c>
      <c r="G378" s="10">
        <f>VLOOKUP($A378,Weeks!$A$54:$J$153,6,FALSE)*VLOOKUP($B378,dayFactor!$A$1:$B$8,2,FALSE)</f>
        <v>276.55013395843707</v>
      </c>
    </row>
    <row r="379" spans="1:7" x14ac:dyDescent="0.25">
      <c r="A379" s="8">
        <f t="shared" si="11"/>
        <v>2</v>
      </c>
      <c r="B379">
        <f t="shared" si="12"/>
        <v>7</v>
      </c>
      <c r="C379" s="2">
        <f t="shared" si="14"/>
        <v>42736</v>
      </c>
      <c r="D379" s="10">
        <f>VLOOKUP($A379,Weeks!$A$54:$J$153,3,FALSE)*VLOOKUP($B379,dayFactor!$A$1:$B$8,2,FALSE)</f>
        <v>122.83538575914875</v>
      </c>
      <c r="E379" s="10">
        <f>VLOOKUP($A379,Weeks!$A$54:$J$153,4,FALSE)*VLOOKUP($B379,dayFactor!$A$1:$B$8,2,FALSE)</f>
        <v>154.80384090388736</v>
      </c>
      <c r="F379" s="10">
        <f>VLOOKUP($A379,Weeks!$A$54:$J$153,5,FALSE)*VLOOKUP($B379,dayFactor!$A$1:$B$8,2,FALSE)</f>
        <v>0</v>
      </c>
      <c r="G379" s="10">
        <f>VLOOKUP($A379,Weeks!$A$54:$J$153,6,FALSE)*VLOOKUP($B379,dayFactor!$A$1:$B$8,2,FALSE)</f>
        <v>277.63922666303608</v>
      </c>
    </row>
    <row r="380" spans="1:7" x14ac:dyDescent="0.25">
      <c r="A380" s="8">
        <f t="shared" si="11"/>
        <v>3</v>
      </c>
      <c r="B380">
        <f t="shared" si="12"/>
        <v>1</v>
      </c>
      <c r="C380" s="2">
        <f t="shared" si="14"/>
        <v>42737</v>
      </c>
      <c r="D380" s="10">
        <f>VLOOKUP($A380,Weeks!$A$54:$J$153,3,FALSE)*VLOOKUP($B380,dayFactor!$A$1:$B$8,2,FALSE)</f>
        <v>257.95396063311932</v>
      </c>
      <c r="E380" s="10">
        <f>VLOOKUP($A380,Weeks!$A$54:$J$153,4,FALSE)*VLOOKUP($B380,dayFactor!$A$1:$B$8,2,FALSE)</f>
        <v>660.50276742406038</v>
      </c>
      <c r="F380" s="10">
        <f>VLOOKUP($A380,Weeks!$A$54:$J$153,5,FALSE)*VLOOKUP($B380,dayFactor!$A$1:$B$8,2,FALSE)</f>
        <v>0</v>
      </c>
      <c r="G380" s="10">
        <f>VLOOKUP($A380,Weeks!$A$54:$J$153,6,FALSE)*VLOOKUP($B380,dayFactor!$A$1:$B$8,2,FALSE)</f>
        <v>918.4567280571797</v>
      </c>
    </row>
    <row r="381" spans="1:7" x14ac:dyDescent="0.25">
      <c r="A381" s="8">
        <f t="shared" si="11"/>
        <v>3</v>
      </c>
      <c r="B381">
        <f t="shared" si="12"/>
        <v>2</v>
      </c>
      <c r="C381" s="2">
        <f t="shared" si="14"/>
        <v>42738</v>
      </c>
      <c r="D381" s="10">
        <f>VLOOKUP($A381,Weeks!$A$54:$J$153,3,FALSE)*VLOOKUP($B381,dayFactor!$A$1:$B$8,2,FALSE)</f>
        <v>305.65460326366025</v>
      </c>
      <c r="E381" s="10">
        <f>VLOOKUP($A381,Weeks!$A$54:$J$153,4,FALSE)*VLOOKUP($B381,dayFactor!$A$1:$B$8,2,FALSE)</f>
        <v>782.6424174145061</v>
      </c>
      <c r="F381" s="10">
        <f>VLOOKUP($A381,Weeks!$A$54:$J$153,5,FALSE)*VLOOKUP($B381,dayFactor!$A$1:$B$8,2,FALSE)</f>
        <v>0</v>
      </c>
      <c r="G381" s="10">
        <f>VLOOKUP($A381,Weeks!$A$54:$J$153,6,FALSE)*VLOOKUP($B381,dayFactor!$A$1:$B$8,2,FALSE)</f>
        <v>1088.2970206781663</v>
      </c>
    </row>
    <row r="382" spans="1:7" x14ac:dyDescent="0.25">
      <c r="A382" s="8">
        <f t="shared" si="11"/>
        <v>3</v>
      </c>
      <c r="B382">
        <f t="shared" si="12"/>
        <v>3</v>
      </c>
      <c r="C382" s="2">
        <f t="shared" si="14"/>
        <v>42739</v>
      </c>
      <c r="D382" s="10">
        <f>VLOOKUP($A382,Weeks!$A$54:$J$153,3,FALSE)*VLOOKUP($B382,dayFactor!$A$1:$B$8,2,FALSE)</f>
        <v>321.60320241782165</v>
      </c>
      <c r="E382" s="10">
        <f>VLOOKUP($A382,Weeks!$A$54:$J$153,4,FALSE)*VLOOKUP($B382,dayFactor!$A$1:$B$8,2,FALSE)</f>
        <v>823.47952591249486</v>
      </c>
      <c r="F382" s="10">
        <f>VLOOKUP($A382,Weeks!$A$54:$J$153,5,FALSE)*VLOOKUP($B382,dayFactor!$A$1:$B$8,2,FALSE)</f>
        <v>0</v>
      </c>
      <c r="G382" s="10">
        <f>VLOOKUP($A382,Weeks!$A$54:$J$153,6,FALSE)*VLOOKUP($B382,dayFactor!$A$1:$B$8,2,FALSE)</f>
        <v>1145.0827283303167</v>
      </c>
    </row>
    <row r="383" spans="1:7" x14ac:dyDescent="0.25">
      <c r="A383" s="8">
        <f t="shared" si="11"/>
        <v>3</v>
      </c>
      <c r="B383">
        <f t="shared" si="12"/>
        <v>4</v>
      </c>
      <c r="C383" s="2">
        <f t="shared" si="14"/>
        <v>42740</v>
      </c>
      <c r="D383" s="10">
        <f>VLOOKUP($A383,Weeks!$A$54:$J$153,3,FALSE)*VLOOKUP($B383,dayFactor!$A$1:$B$8,2,FALSE)</f>
        <v>329.46921188218272</v>
      </c>
      <c r="E383" s="10">
        <f>VLOOKUP($A383,Weeks!$A$54:$J$153,4,FALSE)*VLOOKUP($B383,dayFactor!$A$1:$B$8,2,FALSE)</f>
        <v>843.62079843664026</v>
      </c>
      <c r="F383" s="10">
        <f>VLOOKUP($A383,Weeks!$A$54:$J$153,5,FALSE)*VLOOKUP($B383,dayFactor!$A$1:$B$8,2,FALSE)</f>
        <v>0</v>
      </c>
      <c r="G383" s="10">
        <f>VLOOKUP($A383,Weeks!$A$54:$J$153,6,FALSE)*VLOOKUP($B383,dayFactor!$A$1:$B$8,2,FALSE)</f>
        <v>1173.090010318823</v>
      </c>
    </row>
    <row r="384" spans="1:7" x14ac:dyDescent="0.25">
      <c r="A384" s="8">
        <f t="shared" si="11"/>
        <v>3</v>
      </c>
      <c r="B384">
        <f t="shared" si="12"/>
        <v>5</v>
      </c>
      <c r="C384" s="2">
        <f t="shared" si="14"/>
        <v>42741</v>
      </c>
      <c r="D384" s="10">
        <f>VLOOKUP($A384,Weeks!$A$54:$J$153,3,FALSE)*VLOOKUP($B384,dayFactor!$A$1:$B$8,2,FALSE)</f>
        <v>285.79603982683312</v>
      </c>
      <c r="E384" s="10">
        <f>VLOOKUP($A384,Weeks!$A$54:$J$153,4,FALSE)*VLOOKUP($B384,dayFactor!$A$1:$B$8,2,FALSE)</f>
        <v>731.79366876611448</v>
      </c>
      <c r="F384" s="10">
        <f>VLOOKUP($A384,Weeks!$A$54:$J$153,5,FALSE)*VLOOKUP($B384,dayFactor!$A$1:$B$8,2,FALSE)</f>
        <v>0</v>
      </c>
      <c r="G384" s="10">
        <f>VLOOKUP($A384,Weeks!$A$54:$J$153,6,FALSE)*VLOOKUP($B384,dayFactor!$A$1:$B$8,2,FALSE)</f>
        <v>1017.5897085929477</v>
      </c>
    </row>
    <row r="385" spans="1:7" x14ac:dyDescent="0.25">
      <c r="A385" s="8">
        <f t="shared" si="11"/>
        <v>3</v>
      </c>
      <c r="B385">
        <f t="shared" si="12"/>
        <v>6</v>
      </c>
      <c r="C385" s="2">
        <f t="shared" si="14"/>
        <v>42742</v>
      </c>
      <c r="D385" s="10">
        <f>VLOOKUP($A385,Weeks!$A$54:$J$153,3,FALSE)*VLOOKUP($B385,dayFactor!$A$1:$B$8,2,FALSE)</f>
        <v>168.49711134686217</v>
      </c>
      <c r="E385" s="10">
        <f>VLOOKUP($A385,Weeks!$A$54:$J$153,4,FALSE)*VLOOKUP($B385,dayFactor!$A$1:$B$8,2,FALSE)</f>
        <v>431.44446425403464</v>
      </c>
      <c r="F385" s="10">
        <f>VLOOKUP($A385,Weeks!$A$54:$J$153,5,FALSE)*VLOOKUP($B385,dayFactor!$A$1:$B$8,2,FALSE)</f>
        <v>0</v>
      </c>
      <c r="G385" s="10">
        <f>VLOOKUP($A385,Weeks!$A$54:$J$153,6,FALSE)*VLOOKUP($B385,dayFactor!$A$1:$B$8,2,FALSE)</f>
        <v>599.94157560089684</v>
      </c>
    </row>
    <row r="386" spans="1:7" x14ac:dyDescent="0.25">
      <c r="A386" s="8">
        <f t="shared" si="11"/>
        <v>3</v>
      </c>
      <c r="B386">
        <f t="shared" si="12"/>
        <v>7</v>
      </c>
      <c r="C386" s="2">
        <f t="shared" si="14"/>
        <v>42743</v>
      </c>
      <c r="D386" s="10">
        <f>VLOOKUP($A386,Weeks!$A$54:$J$153,3,FALSE)*VLOOKUP($B386,dayFactor!$A$1:$B$8,2,FALSE)</f>
        <v>169.16067629288912</v>
      </c>
      <c r="E386" s="10">
        <f>VLOOKUP($A386,Weeks!$A$54:$J$153,4,FALSE)*VLOOKUP($B386,dayFactor!$A$1:$B$8,2,FALSE)</f>
        <v>433.14355227013129</v>
      </c>
      <c r="F386" s="10">
        <f>VLOOKUP($A386,Weeks!$A$54:$J$153,5,FALSE)*VLOOKUP($B386,dayFactor!$A$1:$B$8,2,FALSE)</f>
        <v>0</v>
      </c>
      <c r="G386" s="10">
        <f>VLOOKUP($A386,Weeks!$A$54:$J$153,6,FALSE)*VLOOKUP($B386,dayFactor!$A$1:$B$8,2,FALSE)</f>
        <v>602.30422856302039</v>
      </c>
    </row>
    <row r="387" spans="1:7" x14ac:dyDescent="0.25">
      <c r="A387" s="8">
        <f t="shared" si="11"/>
        <v>4</v>
      </c>
      <c r="B387">
        <f t="shared" si="12"/>
        <v>1</v>
      </c>
      <c r="C387" s="2">
        <f t="shared" si="14"/>
        <v>42744</v>
      </c>
      <c r="D387" s="10">
        <f>VLOOKUP($A387,Weeks!$A$54:$J$153,3,FALSE)*VLOOKUP($B387,dayFactor!$A$1:$B$8,2,FALSE)</f>
        <v>289.92263288878831</v>
      </c>
      <c r="E387" s="10">
        <f>VLOOKUP($A387,Weeks!$A$54:$J$153,4,FALSE)*VLOOKUP($B387,dayFactor!$A$1:$B$8,2,FALSE)</f>
        <v>934.89896085718101</v>
      </c>
      <c r="F387" s="10">
        <f>VLOOKUP($A387,Weeks!$A$54:$J$153,5,FALSE)*VLOOKUP($B387,dayFactor!$A$1:$B$8,2,FALSE)</f>
        <v>0</v>
      </c>
      <c r="G387" s="10">
        <f>VLOOKUP($A387,Weeks!$A$54:$J$153,6,FALSE)*VLOOKUP($B387,dayFactor!$A$1:$B$8,2,FALSE)</f>
        <v>1224.8215937459693</v>
      </c>
    </row>
    <row r="388" spans="1:7" x14ac:dyDescent="0.25">
      <c r="A388" s="8">
        <f t="shared" si="11"/>
        <v>4</v>
      </c>
      <c r="B388">
        <f t="shared" si="12"/>
        <v>2</v>
      </c>
      <c r="C388" s="2">
        <f t="shared" si="14"/>
        <v>42745</v>
      </c>
      <c r="D388" s="10">
        <f>VLOOKUP($A388,Weeks!$A$54:$J$153,3,FALSE)*VLOOKUP($B388,dayFactor!$A$1:$B$8,2,FALSE)</f>
        <v>343.53489713931833</v>
      </c>
      <c r="E388" s="10">
        <f>VLOOKUP($A388,Weeks!$A$54:$J$153,4,FALSE)*VLOOKUP($B388,dayFactor!$A$1:$B$8,2,FALSE)</f>
        <v>1107.7797381790656</v>
      </c>
      <c r="F388" s="10">
        <f>VLOOKUP($A388,Weeks!$A$54:$J$153,5,FALSE)*VLOOKUP($B388,dayFactor!$A$1:$B$8,2,FALSE)</f>
        <v>0</v>
      </c>
      <c r="G388" s="10">
        <f>VLOOKUP($A388,Weeks!$A$54:$J$153,6,FALSE)*VLOOKUP($B388,dayFactor!$A$1:$B$8,2,FALSE)</f>
        <v>1451.314635318384</v>
      </c>
    </row>
    <row r="389" spans="1:7" x14ac:dyDescent="0.25">
      <c r="A389" s="8">
        <f t="shared" si="11"/>
        <v>4</v>
      </c>
      <c r="B389">
        <f t="shared" si="12"/>
        <v>3</v>
      </c>
      <c r="C389" s="2">
        <f t="shared" si="14"/>
        <v>42746</v>
      </c>
      <c r="D389" s="10">
        <f>VLOOKUP($A389,Weeks!$A$54:$J$153,3,FALSE)*VLOOKUP($B389,dayFactor!$A$1:$B$8,2,FALSE)</f>
        <v>361.46003326172416</v>
      </c>
      <c r="E389" s="10">
        <f>VLOOKUP($A389,Weeks!$A$54:$J$153,4,FALSE)*VLOOKUP($B389,dayFactor!$A$1:$B$8,2,FALSE)</f>
        <v>1165.5820248342402</v>
      </c>
      <c r="F389" s="10">
        <f>VLOOKUP($A389,Weeks!$A$54:$J$153,5,FALSE)*VLOOKUP($B389,dayFactor!$A$1:$B$8,2,FALSE)</f>
        <v>0</v>
      </c>
      <c r="G389" s="10">
        <f>VLOOKUP($A389,Weeks!$A$54:$J$153,6,FALSE)*VLOOKUP($B389,dayFactor!$A$1:$B$8,2,FALSE)</f>
        <v>1527.0420580959646</v>
      </c>
    </row>
    <row r="390" spans="1:7" x14ac:dyDescent="0.25">
      <c r="A390" s="8">
        <f t="shared" si="11"/>
        <v>4</v>
      </c>
      <c r="B390">
        <f t="shared" si="12"/>
        <v>4</v>
      </c>
      <c r="C390" s="2">
        <f t="shared" si="14"/>
        <v>42747</v>
      </c>
      <c r="D390" s="10">
        <f>VLOOKUP($A390,Weeks!$A$54:$J$153,3,FALSE)*VLOOKUP($B390,dayFactor!$A$1:$B$8,2,FALSE)</f>
        <v>370.30089063269986</v>
      </c>
      <c r="E390" s="10">
        <f>VLOOKUP($A390,Weeks!$A$54:$J$153,4,FALSE)*VLOOKUP($B390,dayFactor!$A$1:$B$8,2,FALSE)</f>
        <v>1194.0906938086359</v>
      </c>
      <c r="F390" s="10">
        <f>VLOOKUP($A390,Weeks!$A$54:$J$153,5,FALSE)*VLOOKUP($B390,dayFactor!$A$1:$B$8,2,FALSE)</f>
        <v>0</v>
      </c>
      <c r="G390" s="10">
        <f>VLOOKUP($A390,Weeks!$A$54:$J$153,6,FALSE)*VLOOKUP($B390,dayFactor!$A$1:$B$8,2,FALSE)</f>
        <v>1564.3915844413359</v>
      </c>
    </row>
    <row r="391" spans="1:7" x14ac:dyDescent="0.25">
      <c r="A391" s="8">
        <f t="shared" si="11"/>
        <v>4</v>
      </c>
      <c r="B391">
        <f t="shared" si="12"/>
        <v>5</v>
      </c>
      <c r="C391" s="2">
        <f t="shared" si="14"/>
        <v>42748</v>
      </c>
      <c r="D391" s="10">
        <f>VLOOKUP($A391,Weeks!$A$54:$J$153,3,FALSE)*VLOOKUP($B391,dayFactor!$A$1:$B$8,2,FALSE)</f>
        <v>321.21522822296237</v>
      </c>
      <c r="E391" s="10">
        <f>VLOOKUP($A391,Weeks!$A$54:$J$153,4,FALSE)*VLOOKUP($B391,dayFactor!$A$1:$B$8,2,FALSE)</f>
        <v>1035.8066222182231</v>
      </c>
      <c r="F391" s="10">
        <f>VLOOKUP($A391,Weeks!$A$54:$J$153,5,FALSE)*VLOOKUP($B391,dayFactor!$A$1:$B$8,2,FALSE)</f>
        <v>0</v>
      </c>
      <c r="G391" s="10">
        <f>VLOOKUP($A391,Weeks!$A$54:$J$153,6,FALSE)*VLOOKUP($B391,dayFactor!$A$1:$B$8,2,FALSE)</f>
        <v>1357.0218504411855</v>
      </c>
    </row>
    <row r="392" spans="1:7" x14ac:dyDescent="0.25">
      <c r="A392" s="8">
        <f t="shared" si="11"/>
        <v>4</v>
      </c>
      <c r="B392">
        <f t="shared" si="12"/>
        <v>6</v>
      </c>
      <c r="C392" s="2">
        <f t="shared" si="14"/>
        <v>42749</v>
      </c>
      <c r="D392" s="10">
        <f>VLOOKUP($A392,Weeks!$A$54:$J$153,3,FALSE)*VLOOKUP($B392,dayFactor!$A$1:$B$8,2,FALSE)</f>
        <v>189.37924440445866</v>
      </c>
      <c r="E392" s="10">
        <f>VLOOKUP($A392,Weeks!$A$54:$J$153,4,FALSE)*VLOOKUP($B392,dayFactor!$A$1:$B$8,2,FALSE)</f>
        <v>610.68174304819263</v>
      </c>
      <c r="F392" s="10">
        <f>VLOOKUP($A392,Weeks!$A$54:$J$153,5,FALSE)*VLOOKUP($B392,dayFactor!$A$1:$B$8,2,FALSE)</f>
        <v>0</v>
      </c>
      <c r="G392" s="10">
        <f>VLOOKUP($A392,Weeks!$A$54:$J$153,6,FALSE)*VLOOKUP($B392,dayFactor!$A$1:$B$8,2,FALSE)</f>
        <v>800.06098745265137</v>
      </c>
    </row>
    <row r="393" spans="1:7" x14ac:dyDescent="0.25">
      <c r="A393" s="8">
        <f t="shared" si="11"/>
        <v>4</v>
      </c>
      <c r="B393">
        <f t="shared" si="12"/>
        <v>7</v>
      </c>
      <c r="C393" s="2">
        <f t="shared" si="14"/>
        <v>42750</v>
      </c>
      <c r="D393" s="10">
        <f>VLOOKUP($A393,Weeks!$A$54:$J$153,3,FALSE)*VLOOKUP($B393,dayFactor!$A$1:$B$8,2,FALSE)</f>
        <v>190.12504608074485</v>
      </c>
      <c r="E393" s="10">
        <f>VLOOKUP($A393,Weeks!$A$54:$J$153,4,FALSE)*VLOOKUP($B393,dayFactor!$A$1:$B$8,2,FALSE)</f>
        <v>613.08669227626115</v>
      </c>
      <c r="F393" s="10">
        <f>VLOOKUP($A393,Weeks!$A$54:$J$153,5,FALSE)*VLOOKUP($B393,dayFactor!$A$1:$B$8,2,FALSE)</f>
        <v>0</v>
      </c>
      <c r="G393" s="10">
        <f>VLOOKUP($A393,Weeks!$A$54:$J$153,6,FALSE)*VLOOKUP($B393,dayFactor!$A$1:$B$8,2,FALSE)</f>
        <v>803.21173835700608</v>
      </c>
    </row>
    <row r="394" spans="1:7" x14ac:dyDescent="0.25">
      <c r="A394" s="8">
        <f t="shared" ref="A394:A457" si="15">A387+1</f>
        <v>5</v>
      </c>
      <c r="B394">
        <f t="shared" si="12"/>
        <v>1</v>
      </c>
      <c r="C394" s="2">
        <f t="shared" si="14"/>
        <v>42751</v>
      </c>
      <c r="D394" s="10">
        <f>VLOOKUP($A394,Weeks!$A$54:$J$153,3,FALSE)*VLOOKUP($B394,dayFactor!$A$1:$B$8,2,FALSE)</f>
        <v>312.94122968258955</v>
      </c>
      <c r="E394" s="10">
        <f>VLOOKUP($A394,Weeks!$A$54:$J$153,4,FALSE)*VLOOKUP($B394,dayFactor!$A$1:$B$8,2,FALSE)</f>
        <v>989.65364500035332</v>
      </c>
      <c r="F394" s="10">
        <f>VLOOKUP($A394,Weeks!$A$54:$J$153,5,FALSE)*VLOOKUP($B394,dayFactor!$A$1:$B$8,2,FALSE)</f>
        <v>0</v>
      </c>
      <c r="G394" s="10">
        <f>VLOOKUP($A394,Weeks!$A$54:$J$153,6,FALSE)*VLOOKUP($B394,dayFactor!$A$1:$B$8,2,FALSE)</f>
        <v>1302.5948746829429</v>
      </c>
    </row>
    <row r="395" spans="1:7" x14ac:dyDescent="0.25">
      <c r="A395" s="8">
        <f t="shared" si="15"/>
        <v>5</v>
      </c>
      <c r="B395">
        <f t="shared" si="12"/>
        <v>2</v>
      </c>
      <c r="C395" s="2">
        <f t="shared" si="14"/>
        <v>42752</v>
      </c>
      <c r="D395" s="10">
        <f>VLOOKUP($A395,Weeks!$A$54:$J$153,3,FALSE)*VLOOKUP($B395,dayFactor!$A$1:$B$8,2,FALSE)</f>
        <v>370.81007466877765</v>
      </c>
      <c r="E395" s="10">
        <f>VLOOKUP($A395,Weeks!$A$54:$J$153,4,FALSE)*VLOOKUP($B395,dayFactor!$A$1:$B$8,2,FALSE)</f>
        <v>1172.6596152607419</v>
      </c>
      <c r="F395" s="10">
        <f>VLOOKUP($A395,Weeks!$A$54:$J$153,5,FALSE)*VLOOKUP($B395,dayFactor!$A$1:$B$8,2,FALSE)</f>
        <v>0</v>
      </c>
      <c r="G395" s="10">
        <f>VLOOKUP($A395,Weeks!$A$54:$J$153,6,FALSE)*VLOOKUP($B395,dayFactor!$A$1:$B$8,2,FALSE)</f>
        <v>1543.4696899295195</v>
      </c>
    </row>
    <row r="396" spans="1:7" x14ac:dyDescent="0.25">
      <c r="A396" s="8">
        <f t="shared" si="15"/>
        <v>5</v>
      </c>
      <c r="B396">
        <f t="shared" si="12"/>
        <v>3</v>
      </c>
      <c r="C396" s="2">
        <f t="shared" si="14"/>
        <v>42753</v>
      </c>
      <c r="D396" s="10">
        <f>VLOOKUP($A396,Weeks!$A$54:$J$153,3,FALSE)*VLOOKUP($B396,dayFactor!$A$1:$B$8,2,FALSE)</f>
        <v>390.15838868096876</v>
      </c>
      <c r="E396" s="10">
        <f>VLOOKUP($A396,Weeks!$A$54:$J$153,4,FALSE)*VLOOKUP($B396,dayFactor!$A$1:$B$8,2,FALSE)</f>
        <v>1233.8472366751462</v>
      </c>
      <c r="F396" s="10">
        <f>VLOOKUP($A396,Weeks!$A$54:$J$153,5,FALSE)*VLOOKUP($B396,dayFactor!$A$1:$B$8,2,FALSE)</f>
        <v>0</v>
      </c>
      <c r="G396" s="10">
        <f>VLOOKUP($A396,Weeks!$A$54:$J$153,6,FALSE)*VLOOKUP($B396,dayFactor!$A$1:$B$8,2,FALSE)</f>
        <v>1624.0056253561147</v>
      </c>
    </row>
    <row r="397" spans="1:7" x14ac:dyDescent="0.25">
      <c r="A397" s="8">
        <f t="shared" si="15"/>
        <v>5</v>
      </c>
      <c r="B397">
        <f t="shared" si="12"/>
        <v>4</v>
      </c>
      <c r="C397" s="2">
        <f t="shared" si="14"/>
        <v>42754</v>
      </c>
      <c r="D397" s="10">
        <f>VLOOKUP($A397,Weeks!$A$54:$J$153,3,FALSE)*VLOOKUP($B397,dayFactor!$A$1:$B$8,2,FALSE)</f>
        <v>399.70117169709425</v>
      </c>
      <c r="E397" s="10">
        <f>VLOOKUP($A397,Weeks!$A$54:$J$153,4,FALSE)*VLOOKUP($B397,dayFactor!$A$1:$B$8,2,FALSE)</f>
        <v>1264.0255867919875</v>
      </c>
      <c r="F397" s="10">
        <f>VLOOKUP($A397,Weeks!$A$54:$J$153,5,FALSE)*VLOOKUP($B397,dayFactor!$A$1:$B$8,2,FALSE)</f>
        <v>0</v>
      </c>
      <c r="G397" s="10">
        <f>VLOOKUP($A397,Weeks!$A$54:$J$153,6,FALSE)*VLOOKUP($B397,dayFactor!$A$1:$B$8,2,FALSE)</f>
        <v>1663.7267584890817</v>
      </c>
    </row>
    <row r="398" spans="1:7" x14ac:dyDescent="0.25">
      <c r="A398" s="8">
        <f t="shared" si="15"/>
        <v>5</v>
      </c>
      <c r="B398">
        <f t="shared" si="12"/>
        <v>5</v>
      </c>
      <c r="C398" s="2">
        <f t="shared" si="14"/>
        <v>42755</v>
      </c>
      <c r="D398" s="10">
        <f>VLOOKUP($A398,Weeks!$A$54:$J$153,3,FALSE)*VLOOKUP($B398,dayFactor!$A$1:$B$8,2,FALSE)</f>
        <v>346.71832106128335</v>
      </c>
      <c r="E398" s="10">
        <f>VLOOKUP($A398,Weeks!$A$54:$J$153,4,FALSE)*VLOOKUP($B398,dayFactor!$A$1:$B$8,2,FALSE)</f>
        <v>1096.4712146582067</v>
      </c>
      <c r="F398" s="10">
        <f>VLOOKUP($A398,Weeks!$A$54:$J$153,5,FALSE)*VLOOKUP($B398,dayFactor!$A$1:$B$8,2,FALSE)</f>
        <v>0</v>
      </c>
      <c r="G398" s="10">
        <f>VLOOKUP($A398,Weeks!$A$54:$J$153,6,FALSE)*VLOOKUP($B398,dayFactor!$A$1:$B$8,2,FALSE)</f>
        <v>1443.1895357194899</v>
      </c>
    </row>
    <row r="399" spans="1:7" x14ac:dyDescent="0.25">
      <c r="A399" s="8">
        <f t="shared" si="15"/>
        <v>5</v>
      </c>
      <c r="B399">
        <f t="shared" si="12"/>
        <v>6</v>
      </c>
      <c r="C399" s="2">
        <f t="shared" si="14"/>
        <v>42756</v>
      </c>
      <c r="D399" s="10">
        <f>VLOOKUP($A399,Weeks!$A$54:$J$153,3,FALSE)*VLOOKUP($B399,dayFactor!$A$1:$B$8,2,FALSE)</f>
        <v>204.41513320218885</v>
      </c>
      <c r="E399" s="10">
        <f>VLOOKUP($A399,Weeks!$A$54:$J$153,4,FALSE)*VLOOKUP($B399,dayFactor!$A$1:$B$8,2,FALSE)</f>
        <v>646.44783901427195</v>
      </c>
      <c r="F399" s="10">
        <f>VLOOKUP($A399,Weeks!$A$54:$J$153,5,FALSE)*VLOOKUP($B399,dayFactor!$A$1:$B$8,2,FALSE)</f>
        <v>0</v>
      </c>
      <c r="G399" s="10">
        <f>VLOOKUP($A399,Weeks!$A$54:$J$153,6,FALSE)*VLOOKUP($B399,dayFactor!$A$1:$B$8,2,FALSE)</f>
        <v>850.86297221646078</v>
      </c>
    </row>
    <row r="400" spans="1:7" x14ac:dyDescent="0.25">
      <c r="A400" s="8">
        <f t="shared" si="15"/>
        <v>5</v>
      </c>
      <c r="B400">
        <f t="shared" si="12"/>
        <v>7</v>
      </c>
      <c r="C400" s="2">
        <f t="shared" si="14"/>
        <v>42757</v>
      </c>
      <c r="D400" s="10">
        <f>VLOOKUP($A400,Weeks!$A$54:$J$153,3,FALSE)*VLOOKUP($B400,dayFactor!$A$1:$B$8,2,FALSE)</f>
        <v>205.22014828966516</v>
      </c>
      <c r="E400" s="10">
        <f>VLOOKUP($A400,Weeks!$A$54:$J$153,4,FALSE)*VLOOKUP($B400,dayFactor!$A$1:$B$8,2,FALSE)</f>
        <v>648.99364007861004</v>
      </c>
      <c r="F400" s="10">
        <f>VLOOKUP($A400,Weeks!$A$54:$J$153,5,FALSE)*VLOOKUP($B400,dayFactor!$A$1:$B$8,2,FALSE)</f>
        <v>0</v>
      </c>
      <c r="G400" s="10">
        <f>VLOOKUP($A400,Weeks!$A$54:$J$153,6,FALSE)*VLOOKUP($B400,dayFactor!$A$1:$B$8,2,FALSE)</f>
        <v>854.21378836827523</v>
      </c>
    </row>
    <row r="401" spans="1:7" x14ac:dyDescent="0.25">
      <c r="A401" s="8">
        <f t="shared" si="15"/>
        <v>6</v>
      </c>
      <c r="B401">
        <f t="shared" si="12"/>
        <v>1</v>
      </c>
      <c r="C401" s="2">
        <f t="shared" si="14"/>
        <v>42758</v>
      </c>
      <c r="D401" s="10">
        <f>VLOOKUP($A401,Weeks!$A$54:$J$153,3,FALSE)*VLOOKUP($B401,dayFactor!$A$1:$B$8,2,FALSE)</f>
        <v>342.51256029668673</v>
      </c>
      <c r="E401" s="10">
        <f>VLOOKUP($A401,Weeks!$A$54:$J$153,4,FALSE)*VLOOKUP($B401,dayFactor!$A$1:$B$8,2,FALSE)</f>
        <v>1048.6300971856676</v>
      </c>
      <c r="F401" s="10">
        <f>VLOOKUP($A401,Weeks!$A$54:$J$153,5,FALSE)*VLOOKUP($B401,dayFactor!$A$1:$B$8,2,FALSE)</f>
        <v>0</v>
      </c>
      <c r="G401" s="10">
        <f>VLOOKUP($A401,Weeks!$A$54:$J$153,6,FALSE)*VLOOKUP($B401,dayFactor!$A$1:$B$8,2,FALSE)</f>
        <v>1391.1426574823543</v>
      </c>
    </row>
    <row r="402" spans="1:7" x14ac:dyDescent="0.25">
      <c r="A402" s="8">
        <f t="shared" si="15"/>
        <v>6</v>
      </c>
      <c r="B402">
        <f t="shared" si="12"/>
        <v>2</v>
      </c>
      <c r="C402" s="2">
        <f t="shared" si="14"/>
        <v>42759</v>
      </c>
      <c r="D402" s="10">
        <f>VLOOKUP($A402,Weeks!$A$54:$J$153,3,FALSE)*VLOOKUP($B402,dayFactor!$A$1:$B$8,2,FALSE)</f>
        <v>405.84971238027521</v>
      </c>
      <c r="E402" s="10">
        <f>VLOOKUP($A402,Weeks!$A$54:$J$153,4,FALSE)*VLOOKUP($B402,dayFactor!$A$1:$B$8,2,FALSE)</f>
        <v>1242.541946395944</v>
      </c>
      <c r="F402" s="10">
        <f>VLOOKUP($A402,Weeks!$A$54:$J$153,5,FALSE)*VLOOKUP($B402,dayFactor!$A$1:$B$8,2,FALSE)</f>
        <v>0</v>
      </c>
      <c r="G402" s="10">
        <f>VLOOKUP($A402,Weeks!$A$54:$J$153,6,FALSE)*VLOOKUP($B402,dayFactor!$A$1:$B$8,2,FALSE)</f>
        <v>1648.3916587762189</v>
      </c>
    </row>
    <row r="403" spans="1:7" x14ac:dyDescent="0.25">
      <c r="A403" s="8">
        <f t="shared" si="15"/>
        <v>6</v>
      </c>
      <c r="B403">
        <f t="shared" si="12"/>
        <v>3</v>
      </c>
      <c r="C403" s="2">
        <f t="shared" si="14"/>
        <v>42760</v>
      </c>
      <c r="D403" s="10">
        <f>VLOOKUP($A403,Weeks!$A$54:$J$153,3,FALSE)*VLOOKUP($B403,dayFactor!$A$1:$B$8,2,FALSE)</f>
        <v>427.0263421789806</v>
      </c>
      <c r="E403" s="10">
        <f>VLOOKUP($A403,Weeks!$A$54:$J$153,4,FALSE)*VLOOKUP($B403,dayFactor!$A$1:$B$8,2,FALSE)</f>
        <v>1307.375923125574</v>
      </c>
      <c r="F403" s="10">
        <f>VLOOKUP($A403,Weeks!$A$54:$J$153,5,FALSE)*VLOOKUP($B403,dayFactor!$A$1:$B$8,2,FALSE)</f>
        <v>0</v>
      </c>
      <c r="G403" s="10">
        <f>VLOOKUP($A403,Weeks!$A$54:$J$153,6,FALSE)*VLOOKUP($B403,dayFactor!$A$1:$B$8,2,FALSE)</f>
        <v>1734.4022653045542</v>
      </c>
    </row>
    <row r="404" spans="1:7" x14ac:dyDescent="0.25">
      <c r="A404" s="8">
        <f t="shared" si="15"/>
        <v>6</v>
      </c>
      <c r="B404">
        <f t="shared" si="12"/>
        <v>4</v>
      </c>
      <c r="C404" s="2">
        <f t="shared" si="14"/>
        <v>42761</v>
      </c>
      <c r="D404" s="10">
        <f>VLOOKUP($A404,Weeks!$A$54:$J$153,3,FALSE)*VLOOKUP($B404,dayFactor!$A$1:$B$8,2,FALSE)</f>
        <v>437.47086892454269</v>
      </c>
      <c r="E404" s="10">
        <f>VLOOKUP($A404,Weeks!$A$54:$J$153,4,FALSE)*VLOOKUP($B404,dayFactor!$A$1:$B$8,2,FALSE)</f>
        <v>1339.3526923476134</v>
      </c>
      <c r="F404" s="10">
        <f>VLOOKUP($A404,Weeks!$A$54:$J$153,5,FALSE)*VLOOKUP($B404,dayFactor!$A$1:$B$8,2,FALSE)</f>
        <v>0</v>
      </c>
      <c r="G404" s="10">
        <f>VLOOKUP($A404,Weeks!$A$54:$J$153,6,FALSE)*VLOOKUP($B404,dayFactor!$A$1:$B$8,2,FALSE)</f>
        <v>1776.823561272156</v>
      </c>
    </row>
    <row r="405" spans="1:7" x14ac:dyDescent="0.25">
      <c r="A405" s="8">
        <f t="shared" si="15"/>
        <v>6</v>
      </c>
      <c r="B405">
        <f t="shared" si="12"/>
        <v>5</v>
      </c>
      <c r="C405" s="2">
        <f t="shared" si="14"/>
        <v>42762</v>
      </c>
      <c r="D405" s="10">
        <f>VLOOKUP($A405,Weeks!$A$54:$J$153,3,FALSE)*VLOOKUP($B405,dayFactor!$A$1:$B$8,2,FALSE)</f>
        <v>379.48141243299955</v>
      </c>
      <c r="E405" s="10">
        <f>VLOOKUP($A405,Weeks!$A$54:$J$153,4,FALSE)*VLOOKUP($B405,dayFactor!$A$1:$B$8,2,FALSE)</f>
        <v>1161.8132487026933</v>
      </c>
      <c r="F405" s="10">
        <f>VLOOKUP($A405,Weeks!$A$54:$J$153,5,FALSE)*VLOOKUP($B405,dayFactor!$A$1:$B$8,2,FALSE)</f>
        <v>0</v>
      </c>
      <c r="G405" s="10">
        <f>VLOOKUP($A405,Weeks!$A$54:$J$153,6,FALSE)*VLOOKUP($B405,dayFactor!$A$1:$B$8,2,FALSE)</f>
        <v>1541.2946611356926</v>
      </c>
    </row>
    <row r="406" spans="1:7" x14ac:dyDescent="0.25">
      <c r="A406" s="8">
        <f t="shared" si="15"/>
        <v>6</v>
      </c>
      <c r="B406">
        <f t="shared" si="12"/>
        <v>6</v>
      </c>
      <c r="C406" s="2">
        <f t="shared" si="14"/>
        <v>42763</v>
      </c>
      <c r="D406" s="10">
        <f>VLOOKUP($A406,Weeks!$A$54:$J$153,3,FALSE)*VLOOKUP($B406,dayFactor!$A$1:$B$8,2,FALSE)</f>
        <v>223.73130797589252</v>
      </c>
      <c r="E406" s="10">
        <f>VLOOKUP($A406,Weeks!$A$54:$J$153,4,FALSE)*VLOOKUP($B406,dayFactor!$A$1:$B$8,2,FALSE)</f>
        <v>684.97161979407326</v>
      </c>
      <c r="F406" s="10">
        <f>VLOOKUP($A406,Weeks!$A$54:$J$153,5,FALSE)*VLOOKUP($B406,dayFactor!$A$1:$B$8,2,FALSE)</f>
        <v>0</v>
      </c>
      <c r="G406" s="10">
        <f>VLOOKUP($A406,Weeks!$A$54:$J$153,6,FALSE)*VLOOKUP($B406,dayFactor!$A$1:$B$8,2,FALSE)</f>
        <v>908.70292776996575</v>
      </c>
    </row>
    <row r="407" spans="1:7" x14ac:dyDescent="0.25">
      <c r="A407" s="8">
        <f t="shared" si="15"/>
        <v>6</v>
      </c>
      <c r="B407">
        <f t="shared" si="12"/>
        <v>7</v>
      </c>
      <c r="C407" s="2">
        <f t="shared" si="14"/>
        <v>42764</v>
      </c>
      <c r="D407" s="10">
        <f>VLOOKUP($A407,Weeks!$A$54:$J$153,3,FALSE)*VLOOKUP($B407,dayFactor!$A$1:$B$8,2,FALSE)</f>
        <v>224.61239283316314</v>
      </c>
      <c r="E407" s="10">
        <f>VLOOKUP($A407,Weeks!$A$54:$J$153,4,FALSE)*VLOOKUP($B407,dayFactor!$A$1:$B$8,2,FALSE)</f>
        <v>687.66913283916631</v>
      </c>
      <c r="F407" s="10">
        <f>VLOOKUP($A407,Weeks!$A$54:$J$153,5,FALSE)*VLOOKUP($B407,dayFactor!$A$1:$B$8,2,FALSE)</f>
        <v>0</v>
      </c>
      <c r="G407" s="10">
        <f>VLOOKUP($A407,Weeks!$A$54:$J$153,6,FALSE)*VLOOKUP($B407,dayFactor!$A$1:$B$8,2,FALSE)</f>
        <v>912.28152567232939</v>
      </c>
    </row>
    <row r="408" spans="1:7" x14ac:dyDescent="0.25">
      <c r="A408" s="8">
        <f t="shared" si="15"/>
        <v>7</v>
      </c>
      <c r="B408">
        <f t="shared" si="12"/>
        <v>1</v>
      </c>
      <c r="C408" s="2">
        <f t="shared" si="14"/>
        <v>42765</v>
      </c>
      <c r="D408" s="10">
        <f>VLOOKUP($A408,Weeks!$A$54:$J$153,3,FALSE)*VLOOKUP($B408,dayFactor!$A$1:$B$8,2,FALSE)</f>
        <v>362.49452434449705</v>
      </c>
      <c r="E408" s="10">
        <f>VLOOKUP($A408,Weeks!$A$54:$J$153,4,FALSE)*VLOOKUP($B408,dayFactor!$A$1:$B$8,2,FALSE)</f>
        <v>950.88909537559095</v>
      </c>
      <c r="F408" s="10">
        <f>VLOOKUP($A408,Weeks!$A$54:$J$153,5,FALSE)*VLOOKUP($B408,dayFactor!$A$1:$B$8,2,FALSE)</f>
        <v>0</v>
      </c>
      <c r="G408" s="10">
        <f>VLOOKUP($A408,Weeks!$A$54:$J$153,6,FALSE)*VLOOKUP($B408,dayFactor!$A$1:$B$8,2,FALSE)</f>
        <v>1313.3836197200881</v>
      </c>
    </row>
    <row r="409" spans="1:7" x14ac:dyDescent="0.25">
      <c r="A409" s="8">
        <f t="shared" si="15"/>
        <v>7</v>
      </c>
      <c r="B409">
        <f t="shared" si="12"/>
        <v>2</v>
      </c>
      <c r="C409" s="2">
        <f t="shared" si="14"/>
        <v>42766</v>
      </c>
      <c r="D409" s="10">
        <f>VLOOKUP($A409,Weeks!$A$54:$J$153,3,FALSE)*VLOOKUP($B409,dayFactor!$A$1:$B$8,2,FALSE)</f>
        <v>429.52672543513125</v>
      </c>
      <c r="E409" s="10">
        <f>VLOOKUP($A409,Weeks!$A$54:$J$153,4,FALSE)*VLOOKUP($B409,dayFactor!$A$1:$B$8,2,FALSE)</f>
        <v>1126.7267557412749</v>
      </c>
      <c r="F409" s="10">
        <f>VLOOKUP($A409,Weeks!$A$54:$J$153,5,FALSE)*VLOOKUP($B409,dayFactor!$A$1:$B$8,2,FALSE)</f>
        <v>0</v>
      </c>
      <c r="G409" s="10">
        <f>VLOOKUP($A409,Weeks!$A$54:$J$153,6,FALSE)*VLOOKUP($B409,dayFactor!$A$1:$B$8,2,FALSE)</f>
        <v>1556.253481176406</v>
      </c>
    </row>
    <row r="410" spans="1:7" x14ac:dyDescent="0.25">
      <c r="A410" s="8">
        <f t="shared" si="15"/>
        <v>7</v>
      </c>
      <c r="B410">
        <f t="shared" si="12"/>
        <v>3</v>
      </c>
      <c r="C410" s="2">
        <f t="shared" si="14"/>
        <v>42767</v>
      </c>
      <c r="D410" s="10">
        <f>VLOOKUP($A410,Weeks!$A$54:$J$153,3,FALSE)*VLOOKUP($B410,dayFactor!$A$1:$B$8,2,FALSE)</f>
        <v>451.93878629343044</v>
      </c>
      <c r="E410" s="10">
        <f>VLOOKUP($A410,Weeks!$A$54:$J$153,4,FALSE)*VLOOKUP($B410,dayFactor!$A$1:$B$8,2,FALSE)</f>
        <v>1185.517669379456</v>
      </c>
      <c r="F410" s="10">
        <f>VLOOKUP($A410,Weeks!$A$54:$J$153,5,FALSE)*VLOOKUP($B410,dayFactor!$A$1:$B$8,2,FALSE)</f>
        <v>0</v>
      </c>
      <c r="G410" s="10">
        <f>VLOOKUP($A410,Weeks!$A$54:$J$153,6,FALSE)*VLOOKUP($B410,dayFactor!$A$1:$B$8,2,FALSE)</f>
        <v>1637.4564556728862</v>
      </c>
    </row>
    <row r="411" spans="1:7" x14ac:dyDescent="0.25">
      <c r="A411" s="8">
        <f t="shared" si="15"/>
        <v>7</v>
      </c>
      <c r="B411">
        <f t="shared" si="12"/>
        <v>4</v>
      </c>
      <c r="C411" s="2">
        <f t="shared" si="14"/>
        <v>42768</v>
      </c>
      <c r="D411" s="10">
        <f>VLOOKUP($A411,Weeks!$A$54:$J$153,3,FALSE)*VLOOKUP($B411,dayFactor!$A$1:$B$8,2,FALSE)</f>
        <v>462.99264005971673</v>
      </c>
      <c r="E411" s="10">
        <f>VLOOKUP($A411,Weeks!$A$54:$J$153,4,FALSE)*VLOOKUP($B411,dayFactor!$A$1:$B$8,2,FALSE)</f>
        <v>1214.5139391224134</v>
      </c>
      <c r="F411" s="10">
        <f>VLOOKUP($A411,Weeks!$A$54:$J$153,5,FALSE)*VLOOKUP($B411,dayFactor!$A$1:$B$8,2,FALSE)</f>
        <v>0</v>
      </c>
      <c r="G411" s="10">
        <f>VLOOKUP($A411,Weeks!$A$54:$J$153,6,FALSE)*VLOOKUP($B411,dayFactor!$A$1:$B$8,2,FALSE)</f>
        <v>1677.5065791821298</v>
      </c>
    </row>
    <row r="412" spans="1:7" x14ac:dyDescent="0.25">
      <c r="A412" s="8">
        <f t="shared" si="15"/>
        <v>7</v>
      </c>
      <c r="B412">
        <f t="shared" si="12"/>
        <v>5</v>
      </c>
      <c r="C412" s="2">
        <f t="shared" si="14"/>
        <v>42769</v>
      </c>
      <c r="D412" s="10">
        <f>VLOOKUP($A412,Weeks!$A$54:$J$153,3,FALSE)*VLOOKUP($B412,dayFactor!$A$1:$B$8,2,FALSE)</f>
        <v>401.62011570706403</v>
      </c>
      <c r="E412" s="10">
        <f>VLOOKUP($A412,Weeks!$A$54:$J$153,4,FALSE)*VLOOKUP($B412,dayFactor!$A$1:$B$8,2,FALSE)</f>
        <v>1053.5226406520692</v>
      </c>
      <c r="F412" s="10">
        <f>VLOOKUP($A412,Weeks!$A$54:$J$153,5,FALSE)*VLOOKUP($B412,dayFactor!$A$1:$B$8,2,FALSE)</f>
        <v>0</v>
      </c>
      <c r="G412" s="10">
        <f>VLOOKUP($A412,Weeks!$A$54:$J$153,6,FALSE)*VLOOKUP($B412,dayFactor!$A$1:$B$8,2,FALSE)</f>
        <v>1455.142756359133</v>
      </c>
    </row>
    <row r="413" spans="1:7" x14ac:dyDescent="0.25">
      <c r="A413" s="8">
        <f t="shared" si="15"/>
        <v>7</v>
      </c>
      <c r="B413">
        <f t="shared" si="12"/>
        <v>6</v>
      </c>
      <c r="C413" s="2">
        <f t="shared" si="14"/>
        <v>42770</v>
      </c>
      <c r="D413" s="10">
        <f>VLOOKUP($A413,Weeks!$A$54:$J$153,3,FALSE)*VLOOKUP($B413,dayFactor!$A$1:$B$8,2,FALSE)</f>
        <v>236.78364961402517</v>
      </c>
      <c r="E413" s="10">
        <f>VLOOKUP($A413,Weeks!$A$54:$J$153,4,FALSE)*VLOOKUP($B413,dayFactor!$A$1:$B$8,2,FALSE)</f>
        <v>621.12659712132643</v>
      </c>
      <c r="F413" s="10">
        <f>VLOOKUP($A413,Weeks!$A$54:$J$153,5,FALSE)*VLOOKUP($B413,dayFactor!$A$1:$B$8,2,FALSE)</f>
        <v>0</v>
      </c>
      <c r="G413" s="10">
        <f>VLOOKUP($A413,Weeks!$A$54:$J$153,6,FALSE)*VLOOKUP($B413,dayFactor!$A$1:$B$8,2,FALSE)</f>
        <v>857.91024673535151</v>
      </c>
    </row>
    <row r="414" spans="1:7" x14ac:dyDescent="0.25">
      <c r="A414" s="8">
        <f t="shared" si="15"/>
        <v>7</v>
      </c>
      <c r="B414">
        <f t="shared" si="12"/>
        <v>7</v>
      </c>
      <c r="C414" s="2">
        <f t="shared" si="14"/>
        <v>42771</v>
      </c>
      <c r="D414" s="10">
        <f>VLOOKUP($A414,Weeks!$A$54:$J$153,3,FALSE)*VLOOKUP($B414,dayFactor!$A$1:$B$8,2,FALSE)</f>
        <v>237.71613639923035</v>
      </c>
      <c r="E414" s="10">
        <f>VLOOKUP($A414,Weeks!$A$54:$J$153,4,FALSE)*VLOOKUP($B414,dayFactor!$A$1:$B$8,2,FALSE)</f>
        <v>623.5726796303984</v>
      </c>
      <c r="F414" s="10">
        <f>VLOOKUP($A414,Weeks!$A$54:$J$153,5,FALSE)*VLOOKUP($B414,dayFactor!$A$1:$B$8,2,FALSE)</f>
        <v>0</v>
      </c>
      <c r="G414" s="10">
        <f>VLOOKUP($A414,Weeks!$A$54:$J$153,6,FALSE)*VLOOKUP($B414,dayFactor!$A$1:$B$8,2,FALSE)</f>
        <v>861.28881602962872</v>
      </c>
    </row>
    <row r="415" spans="1:7" x14ac:dyDescent="0.25">
      <c r="A415" s="8">
        <f t="shared" si="15"/>
        <v>8</v>
      </c>
      <c r="B415">
        <f t="shared" si="12"/>
        <v>1</v>
      </c>
      <c r="C415" s="2">
        <f t="shared" si="14"/>
        <v>42772</v>
      </c>
      <c r="D415" s="10">
        <f>VLOOKUP($A415,Weeks!$A$54:$J$153,3,FALSE)*VLOOKUP($B415,dayFactor!$A$1:$B$8,2,FALSE)</f>
        <v>375.28446346759216</v>
      </c>
      <c r="E415" s="10">
        <f>VLOOKUP($A415,Weeks!$A$54:$J$153,4,FALSE)*VLOOKUP($B415,dayFactor!$A$1:$B$8,2,FALSE)</f>
        <v>1070.3686461327688</v>
      </c>
      <c r="F415" s="10">
        <f>VLOOKUP($A415,Weeks!$A$54:$J$153,5,FALSE)*VLOOKUP($B415,dayFactor!$A$1:$B$8,2,FALSE)</f>
        <v>0</v>
      </c>
      <c r="G415" s="10">
        <f>VLOOKUP($A415,Weeks!$A$54:$J$153,6,FALSE)*VLOOKUP($B415,dayFactor!$A$1:$B$8,2,FALSE)</f>
        <v>1445.6531096003609</v>
      </c>
    </row>
    <row r="416" spans="1:7" x14ac:dyDescent="0.25">
      <c r="A416" s="8">
        <f t="shared" si="15"/>
        <v>8</v>
      </c>
      <c r="B416">
        <f t="shared" si="12"/>
        <v>2</v>
      </c>
      <c r="C416" s="2">
        <f t="shared" si="14"/>
        <v>42773</v>
      </c>
      <c r="D416" s="10">
        <f>VLOOKUP($A416,Weeks!$A$54:$J$153,3,FALSE)*VLOOKUP($B416,dayFactor!$A$1:$B$8,2,FALSE)</f>
        <v>444.68176999750602</v>
      </c>
      <c r="E416" s="10">
        <f>VLOOKUP($A416,Weeks!$A$54:$J$153,4,FALSE)*VLOOKUP($B416,dayFactor!$A$1:$B$8,2,FALSE)</f>
        <v>1268.3003706420602</v>
      </c>
      <c r="F416" s="10">
        <f>VLOOKUP($A416,Weeks!$A$54:$J$153,5,FALSE)*VLOOKUP($B416,dayFactor!$A$1:$B$8,2,FALSE)</f>
        <v>0</v>
      </c>
      <c r="G416" s="10">
        <f>VLOOKUP($A416,Weeks!$A$54:$J$153,6,FALSE)*VLOOKUP($B416,dayFactor!$A$1:$B$8,2,FALSE)</f>
        <v>1712.9821406395663</v>
      </c>
    </row>
    <row r="417" spans="1:7" x14ac:dyDescent="0.25">
      <c r="A417" s="8">
        <f t="shared" si="15"/>
        <v>8</v>
      </c>
      <c r="B417">
        <f t="shared" si="12"/>
        <v>3</v>
      </c>
      <c r="C417" s="2">
        <f t="shared" si="14"/>
        <v>42774</v>
      </c>
      <c r="D417" s="10">
        <f>VLOOKUP($A417,Weeks!$A$54:$J$153,3,FALSE)*VLOOKUP($B417,dayFactor!$A$1:$B$8,2,FALSE)</f>
        <v>467.88459837020866</v>
      </c>
      <c r="E417" s="10">
        <f>VLOOKUP($A417,Weeks!$A$54:$J$153,4,FALSE)*VLOOKUP($B417,dayFactor!$A$1:$B$8,2,FALSE)</f>
        <v>1334.4783833481083</v>
      </c>
      <c r="F417" s="10">
        <f>VLOOKUP($A417,Weeks!$A$54:$J$153,5,FALSE)*VLOOKUP($B417,dayFactor!$A$1:$B$8,2,FALSE)</f>
        <v>0</v>
      </c>
      <c r="G417" s="10">
        <f>VLOOKUP($A417,Weeks!$A$54:$J$153,6,FALSE)*VLOOKUP($B417,dayFactor!$A$1:$B$8,2,FALSE)</f>
        <v>1802.3629817183169</v>
      </c>
    </row>
    <row r="418" spans="1:7" x14ac:dyDescent="0.25">
      <c r="A418" s="8">
        <f t="shared" si="15"/>
        <v>8</v>
      </c>
      <c r="B418">
        <f t="shared" si="12"/>
        <v>4</v>
      </c>
      <c r="C418" s="2">
        <f t="shared" si="14"/>
        <v>42775</v>
      </c>
      <c r="D418" s="10">
        <f>VLOOKUP($A418,Weeks!$A$54:$J$153,3,FALSE)*VLOOKUP($B418,dayFactor!$A$1:$B$8,2,FALSE)</f>
        <v>479.328466625685</v>
      </c>
      <c r="E418" s="10">
        <f>VLOOKUP($A418,Weeks!$A$54:$J$153,4,FALSE)*VLOOKUP($B418,dayFactor!$A$1:$B$8,2,FALSE)</f>
        <v>1367.1180446278611</v>
      </c>
      <c r="F418" s="10">
        <f>VLOOKUP($A418,Weeks!$A$54:$J$153,5,FALSE)*VLOOKUP($B418,dayFactor!$A$1:$B$8,2,FALSE)</f>
        <v>0</v>
      </c>
      <c r="G418" s="10">
        <f>VLOOKUP($A418,Weeks!$A$54:$J$153,6,FALSE)*VLOOKUP($B418,dayFactor!$A$1:$B$8,2,FALSE)</f>
        <v>1846.4465112535459</v>
      </c>
    </row>
    <row r="419" spans="1:7" x14ac:dyDescent="0.25">
      <c r="A419" s="8">
        <f t="shared" si="15"/>
        <v>8</v>
      </c>
      <c r="B419">
        <f t="shared" si="12"/>
        <v>5</v>
      </c>
      <c r="C419" s="2">
        <f t="shared" si="14"/>
        <v>42776</v>
      </c>
      <c r="D419" s="10">
        <f>VLOOKUP($A419,Weeks!$A$54:$J$153,3,FALSE)*VLOOKUP($B419,dayFactor!$A$1:$B$8,2,FALSE)</f>
        <v>415.79052790788967</v>
      </c>
      <c r="E419" s="10">
        <f>VLOOKUP($A419,Weeks!$A$54:$J$153,4,FALSE)*VLOOKUP($B419,dayFactor!$A$1:$B$8,2,FALSE)</f>
        <v>1185.8981326308744</v>
      </c>
      <c r="F419" s="10">
        <f>VLOOKUP($A419,Weeks!$A$54:$J$153,5,FALSE)*VLOOKUP($B419,dayFactor!$A$1:$B$8,2,FALSE)</f>
        <v>0</v>
      </c>
      <c r="G419" s="10">
        <f>VLOOKUP($A419,Weeks!$A$54:$J$153,6,FALSE)*VLOOKUP($B419,dayFactor!$A$1:$B$8,2,FALSE)</f>
        <v>1601.688660538764</v>
      </c>
    </row>
    <row r="420" spans="1:7" x14ac:dyDescent="0.25">
      <c r="A420" s="8">
        <f t="shared" si="15"/>
        <v>8</v>
      </c>
      <c r="B420">
        <f t="shared" si="12"/>
        <v>6</v>
      </c>
      <c r="C420" s="2">
        <f t="shared" si="14"/>
        <v>42777</v>
      </c>
      <c r="D420" s="10">
        <f>VLOOKUP($A420,Weeks!$A$54:$J$153,3,FALSE)*VLOOKUP($B420,dayFactor!$A$1:$B$8,2,FALSE)</f>
        <v>245.1381164004795</v>
      </c>
      <c r="E420" s="10">
        <f>VLOOKUP($A420,Weeks!$A$54:$J$153,4,FALSE)*VLOOKUP($B420,dayFactor!$A$1:$B$8,2,FALSE)</f>
        <v>699.17137347674134</v>
      </c>
      <c r="F420" s="10">
        <f>VLOOKUP($A420,Weeks!$A$54:$J$153,5,FALSE)*VLOOKUP($B420,dayFactor!$A$1:$B$8,2,FALSE)</f>
        <v>0</v>
      </c>
      <c r="G420" s="10">
        <f>VLOOKUP($A420,Weeks!$A$54:$J$153,6,FALSE)*VLOOKUP($B420,dayFactor!$A$1:$B$8,2,FALSE)</f>
        <v>944.3094898772207</v>
      </c>
    </row>
    <row r="421" spans="1:7" x14ac:dyDescent="0.25">
      <c r="A421" s="8">
        <f t="shared" si="15"/>
        <v>8</v>
      </c>
      <c r="B421">
        <f t="shared" si="12"/>
        <v>7</v>
      </c>
      <c r="C421" s="2">
        <f t="shared" si="14"/>
        <v>42778</v>
      </c>
      <c r="D421" s="10">
        <f>VLOOKUP($A421,Weeks!$A$54:$J$153,3,FALSE)*VLOOKUP($B421,dayFactor!$A$1:$B$8,2,FALSE)</f>
        <v>246.10350423222442</v>
      </c>
      <c r="E421" s="10">
        <f>VLOOKUP($A421,Weeks!$A$54:$J$153,4,FALSE)*VLOOKUP($B421,dayFactor!$A$1:$B$8,2,FALSE)</f>
        <v>701.92480711721248</v>
      </c>
      <c r="F421" s="10">
        <f>VLOOKUP($A421,Weeks!$A$54:$J$153,5,FALSE)*VLOOKUP($B421,dayFactor!$A$1:$B$8,2,FALSE)</f>
        <v>0</v>
      </c>
      <c r="G421" s="10">
        <f>VLOOKUP($A421,Weeks!$A$54:$J$153,6,FALSE)*VLOOKUP($B421,dayFactor!$A$1:$B$8,2,FALSE)</f>
        <v>948.02831134943688</v>
      </c>
    </row>
    <row r="422" spans="1:7" x14ac:dyDescent="0.25">
      <c r="A422" s="8">
        <f t="shared" si="15"/>
        <v>9</v>
      </c>
      <c r="B422">
        <f t="shared" si="12"/>
        <v>1</v>
      </c>
      <c r="C422" s="2">
        <f t="shared" si="14"/>
        <v>42779</v>
      </c>
      <c r="D422" s="10">
        <f>VLOOKUP($A422,Weeks!$A$54:$J$153,3,FALSE)*VLOOKUP($B422,dayFactor!$A$1:$B$8,2,FALSE)</f>
        <v>373.85017551736155</v>
      </c>
      <c r="E422" s="10">
        <f>VLOOKUP($A422,Weeks!$A$54:$J$153,4,FALSE)*VLOOKUP($B422,dayFactor!$A$1:$B$8,2,FALSE)</f>
        <v>950.19459657626123</v>
      </c>
      <c r="F422" s="10">
        <f>VLOOKUP($A422,Weeks!$A$54:$J$153,5,FALSE)*VLOOKUP($B422,dayFactor!$A$1:$B$8,2,FALSE)</f>
        <v>0</v>
      </c>
      <c r="G422" s="10">
        <f>VLOOKUP($A422,Weeks!$A$54:$J$153,6,FALSE)*VLOOKUP($B422,dayFactor!$A$1:$B$8,2,FALSE)</f>
        <v>1324.0447720936229</v>
      </c>
    </row>
    <row r="423" spans="1:7" x14ac:dyDescent="0.25">
      <c r="A423" s="8">
        <f t="shared" si="15"/>
        <v>9</v>
      </c>
      <c r="B423">
        <f t="shared" si="12"/>
        <v>2</v>
      </c>
      <c r="C423" s="2">
        <f t="shared" si="14"/>
        <v>42780</v>
      </c>
      <c r="D423" s="10">
        <f>VLOOKUP($A423,Weeks!$A$54:$J$153,3,FALSE)*VLOOKUP($B423,dayFactor!$A$1:$B$8,2,FALSE)</f>
        <v>442.98225465252904</v>
      </c>
      <c r="E423" s="10">
        <f>VLOOKUP($A423,Weeks!$A$54:$J$153,4,FALSE)*VLOOKUP($B423,dayFactor!$A$1:$B$8,2,FALSE)</f>
        <v>1125.9038307725898</v>
      </c>
      <c r="F423" s="10">
        <f>VLOOKUP($A423,Weeks!$A$54:$J$153,5,FALSE)*VLOOKUP($B423,dayFactor!$A$1:$B$8,2,FALSE)</f>
        <v>0</v>
      </c>
      <c r="G423" s="10">
        <f>VLOOKUP($A423,Weeks!$A$54:$J$153,6,FALSE)*VLOOKUP($B423,dayFactor!$A$1:$B$8,2,FALSE)</f>
        <v>1568.8860854251188</v>
      </c>
    </row>
    <row r="424" spans="1:7" x14ac:dyDescent="0.25">
      <c r="A424" s="8">
        <f t="shared" si="15"/>
        <v>9</v>
      </c>
      <c r="B424">
        <f t="shared" si="12"/>
        <v>3</v>
      </c>
      <c r="C424" s="2">
        <f t="shared" si="14"/>
        <v>42781</v>
      </c>
      <c r="D424" s="10">
        <f>VLOOKUP($A424,Weeks!$A$54:$J$153,3,FALSE)*VLOOKUP($B424,dayFactor!$A$1:$B$8,2,FALSE)</f>
        <v>466.09640486136965</v>
      </c>
      <c r="E424" s="10">
        <f>VLOOKUP($A424,Weeks!$A$54:$J$153,4,FALSE)*VLOOKUP($B424,dayFactor!$A$1:$B$8,2,FALSE)</f>
        <v>1184.6518054191135</v>
      </c>
      <c r="F424" s="10">
        <f>VLOOKUP($A424,Weeks!$A$54:$J$153,5,FALSE)*VLOOKUP($B424,dayFactor!$A$1:$B$8,2,FALSE)</f>
        <v>0</v>
      </c>
      <c r="G424" s="10">
        <f>VLOOKUP($A424,Weeks!$A$54:$J$153,6,FALSE)*VLOOKUP($B424,dayFactor!$A$1:$B$8,2,FALSE)</f>
        <v>1650.7482102804834</v>
      </c>
    </row>
    <row r="425" spans="1:7" x14ac:dyDescent="0.25">
      <c r="A425" s="8">
        <f t="shared" si="15"/>
        <v>9</v>
      </c>
      <c r="B425">
        <f t="shared" si="12"/>
        <v>4</v>
      </c>
      <c r="C425" s="2">
        <f t="shared" si="14"/>
        <v>42782</v>
      </c>
      <c r="D425" s="10">
        <f>VLOOKUP($A425,Weeks!$A$54:$J$153,3,FALSE)*VLOOKUP($B425,dayFactor!$A$1:$B$8,2,FALSE)</f>
        <v>477.49653615477939</v>
      </c>
      <c r="E425" s="10">
        <f>VLOOKUP($A425,Weeks!$A$54:$J$153,4,FALSE)*VLOOKUP($B425,dayFactor!$A$1:$B$8,2,FALSE)</f>
        <v>1213.6268972196383</v>
      </c>
      <c r="F425" s="10">
        <f>VLOOKUP($A425,Weeks!$A$54:$J$153,5,FALSE)*VLOOKUP($B425,dayFactor!$A$1:$B$8,2,FALSE)</f>
        <v>0</v>
      </c>
      <c r="G425" s="10">
        <f>VLOOKUP($A425,Weeks!$A$54:$J$153,6,FALSE)*VLOOKUP($B425,dayFactor!$A$1:$B$8,2,FALSE)</f>
        <v>1691.1234333744178</v>
      </c>
    </row>
    <row r="426" spans="1:7" x14ac:dyDescent="0.25">
      <c r="A426" s="8">
        <f t="shared" si="15"/>
        <v>9</v>
      </c>
      <c r="B426">
        <f t="shared" si="12"/>
        <v>5</v>
      </c>
      <c r="C426" s="2">
        <f t="shared" si="14"/>
        <v>42783</v>
      </c>
      <c r="D426" s="10">
        <f>VLOOKUP($A426,Weeks!$A$54:$J$153,3,FALSE)*VLOOKUP($B426,dayFactor!$A$1:$B$8,2,FALSE)</f>
        <v>414.20143109719851</v>
      </c>
      <c r="E426" s="10">
        <f>VLOOKUP($A426,Weeks!$A$54:$J$153,4,FALSE)*VLOOKUP($B426,dayFactor!$A$1:$B$8,2,FALSE)</f>
        <v>1052.7531816136197</v>
      </c>
      <c r="F426" s="10">
        <f>VLOOKUP($A426,Weeks!$A$54:$J$153,5,FALSE)*VLOOKUP($B426,dayFactor!$A$1:$B$8,2,FALSE)</f>
        <v>0</v>
      </c>
      <c r="G426" s="10">
        <f>VLOOKUP($A426,Weeks!$A$54:$J$153,6,FALSE)*VLOOKUP($B426,dayFactor!$A$1:$B$8,2,FALSE)</f>
        <v>1466.9546127108183</v>
      </c>
    </row>
    <row r="427" spans="1:7" x14ac:dyDescent="0.25">
      <c r="A427" s="8">
        <f t="shared" si="15"/>
        <v>9</v>
      </c>
      <c r="B427">
        <f t="shared" si="12"/>
        <v>6</v>
      </c>
      <c r="C427" s="2">
        <f t="shared" si="14"/>
        <v>42784</v>
      </c>
      <c r="D427" s="10">
        <f>VLOOKUP($A427,Weeks!$A$54:$J$153,3,FALSE)*VLOOKUP($B427,dayFactor!$A$1:$B$8,2,FALSE)</f>
        <v>244.20123070250335</v>
      </c>
      <c r="E427" s="10">
        <f>VLOOKUP($A427,Weeks!$A$54:$J$153,4,FALSE)*VLOOKUP($B427,dayFactor!$A$1:$B$8,2,FALSE)</f>
        <v>620.67294624024009</v>
      </c>
      <c r="F427" s="10">
        <f>VLOOKUP($A427,Weeks!$A$54:$J$153,5,FALSE)*VLOOKUP($B427,dayFactor!$A$1:$B$8,2,FALSE)</f>
        <v>0</v>
      </c>
      <c r="G427" s="10">
        <f>VLOOKUP($A427,Weeks!$A$54:$J$153,6,FALSE)*VLOOKUP($B427,dayFactor!$A$1:$B$8,2,FALSE)</f>
        <v>864.87417694274347</v>
      </c>
    </row>
    <row r="428" spans="1:7" x14ac:dyDescent="0.25">
      <c r="A428" s="8">
        <f t="shared" si="15"/>
        <v>9</v>
      </c>
      <c r="B428">
        <f t="shared" si="12"/>
        <v>7</v>
      </c>
      <c r="C428" s="2">
        <f t="shared" si="14"/>
        <v>42785</v>
      </c>
      <c r="D428" s="10">
        <f>VLOOKUP($A428,Weeks!$A$54:$J$153,3,FALSE)*VLOOKUP($B428,dayFactor!$A$1:$B$8,2,FALSE)</f>
        <v>245.16292894869611</v>
      </c>
      <c r="E428" s="10">
        <f>VLOOKUP($A428,Weeks!$A$54:$J$153,4,FALSE)*VLOOKUP($B428,dayFactor!$A$1:$B$8,2,FALSE)</f>
        <v>623.11724220935287</v>
      </c>
      <c r="F428" s="10">
        <f>VLOOKUP($A428,Weeks!$A$54:$J$153,5,FALSE)*VLOOKUP($B428,dayFactor!$A$1:$B$8,2,FALSE)</f>
        <v>0</v>
      </c>
      <c r="G428" s="10">
        <f>VLOOKUP($A428,Weeks!$A$54:$J$153,6,FALSE)*VLOOKUP($B428,dayFactor!$A$1:$B$8,2,FALSE)</f>
        <v>868.28017115804903</v>
      </c>
    </row>
    <row r="429" spans="1:7" x14ac:dyDescent="0.25">
      <c r="A429" s="8">
        <f t="shared" si="15"/>
        <v>10</v>
      </c>
      <c r="B429">
        <f t="shared" si="12"/>
        <v>1</v>
      </c>
      <c r="C429" s="2">
        <f t="shared" si="14"/>
        <v>42786</v>
      </c>
      <c r="D429" s="10">
        <f>VLOOKUP($A429,Weeks!$A$54:$J$153,3,FALSE)*VLOOKUP($B429,dayFactor!$A$1:$B$8,2,FALSE)</f>
        <v>386.64011464045666</v>
      </c>
      <c r="E429" s="10">
        <f>VLOOKUP($A429,Weeks!$A$54:$J$153,4,FALSE)*VLOOKUP($B429,dayFactor!$A$1:$B$8,2,FALSE)</f>
        <v>1099.9840287295792</v>
      </c>
      <c r="F429" s="10">
        <f>VLOOKUP($A429,Weeks!$A$54:$J$153,5,FALSE)*VLOOKUP($B429,dayFactor!$A$1:$B$8,2,FALSE)</f>
        <v>0</v>
      </c>
      <c r="G429" s="10">
        <f>VLOOKUP($A429,Weeks!$A$54:$J$153,6,FALSE)*VLOOKUP($B429,dayFactor!$A$1:$B$8,2,FALSE)</f>
        <v>1486.6241433700359</v>
      </c>
    </row>
    <row r="430" spans="1:7" x14ac:dyDescent="0.25">
      <c r="A430" s="8">
        <f t="shared" si="15"/>
        <v>10</v>
      </c>
      <c r="B430">
        <f t="shared" si="12"/>
        <v>2</v>
      </c>
      <c r="C430" s="2">
        <f t="shared" si="14"/>
        <v>42787</v>
      </c>
      <c r="D430" s="10">
        <f>VLOOKUP($A430,Weeks!$A$54:$J$153,3,FALSE)*VLOOKUP($B430,dayFactor!$A$1:$B$8,2,FALSE)</f>
        <v>458.13729921490381</v>
      </c>
      <c r="E430" s="10">
        <f>VLOOKUP($A430,Weeks!$A$54:$J$153,4,FALSE)*VLOOKUP($B430,dayFactor!$A$1:$B$8,2,FALSE)</f>
        <v>1303.3922063941156</v>
      </c>
      <c r="F430" s="10">
        <f>VLOOKUP($A430,Weeks!$A$54:$J$153,5,FALSE)*VLOOKUP($B430,dayFactor!$A$1:$B$8,2,FALSE)</f>
        <v>0</v>
      </c>
      <c r="G430" s="10">
        <f>VLOOKUP($A430,Weeks!$A$54:$J$153,6,FALSE)*VLOOKUP($B430,dayFactor!$A$1:$B$8,2,FALSE)</f>
        <v>1761.5295056090195</v>
      </c>
    </row>
    <row r="431" spans="1:7" x14ac:dyDescent="0.25">
      <c r="A431" s="8">
        <f t="shared" si="15"/>
        <v>10</v>
      </c>
      <c r="B431">
        <f t="shared" ref="B431:B494" si="16">B424</f>
        <v>3</v>
      </c>
      <c r="C431" s="2">
        <f t="shared" si="14"/>
        <v>42788</v>
      </c>
      <c r="D431" s="10">
        <f>VLOOKUP($A431,Weeks!$A$54:$J$153,3,FALSE)*VLOOKUP($B431,dayFactor!$A$1:$B$8,2,FALSE)</f>
        <v>482.04221693814787</v>
      </c>
      <c r="E431" s="10">
        <f>VLOOKUP($A431,Weeks!$A$54:$J$153,4,FALSE)*VLOOKUP($B431,dayFactor!$A$1:$B$8,2,FALSE)</f>
        <v>1371.4012585022119</v>
      </c>
      <c r="F431" s="10">
        <f>VLOOKUP($A431,Weeks!$A$54:$J$153,5,FALSE)*VLOOKUP($B431,dayFactor!$A$1:$B$8,2,FALSE)</f>
        <v>0</v>
      </c>
      <c r="G431" s="10">
        <f>VLOOKUP($A431,Weeks!$A$54:$J$153,6,FALSE)*VLOOKUP($B431,dayFactor!$A$1:$B$8,2,FALSE)</f>
        <v>1853.4434754403599</v>
      </c>
    </row>
    <row r="432" spans="1:7" x14ac:dyDescent="0.25">
      <c r="A432" s="8">
        <f t="shared" si="15"/>
        <v>10</v>
      </c>
      <c r="B432">
        <f t="shared" si="16"/>
        <v>4</v>
      </c>
      <c r="C432" s="2">
        <f t="shared" si="14"/>
        <v>42789</v>
      </c>
      <c r="D432" s="10">
        <f>VLOOKUP($A432,Weeks!$A$54:$J$153,3,FALSE)*VLOOKUP($B432,dayFactor!$A$1:$B$8,2,FALSE)</f>
        <v>493.83236272074765</v>
      </c>
      <c r="E432" s="10">
        <f>VLOOKUP($A432,Weeks!$A$54:$J$153,4,FALSE)*VLOOKUP($B432,dayFactor!$A$1:$B$8,2,FALSE)</f>
        <v>1404.9440068259682</v>
      </c>
      <c r="F432" s="10">
        <f>VLOOKUP($A432,Weeks!$A$54:$J$153,5,FALSE)*VLOOKUP($B432,dayFactor!$A$1:$B$8,2,FALSE)</f>
        <v>0</v>
      </c>
      <c r="G432" s="10">
        <f>VLOOKUP($A432,Weeks!$A$54:$J$153,6,FALSE)*VLOOKUP($B432,dayFactor!$A$1:$B$8,2,FALSE)</f>
        <v>1898.7763695467158</v>
      </c>
    </row>
    <row r="433" spans="1:7" x14ac:dyDescent="0.25">
      <c r="A433" s="8">
        <f t="shared" si="15"/>
        <v>10</v>
      </c>
      <c r="B433">
        <f t="shared" si="16"/>
        <v>5</v>
      </c>
      <c r="C433" s="2">
        <f t="shared" si="14"/>
        <v>42790</v>
      </c>
      <c r="D433" s="10">
        <f>VLOOKUP($A433,Weeks!$A$54:$J$153,3,FALSE)*VLOOKUP($B433,dayFactor!$A$1:$B$8,2,FALSE)</f>
        <v>428.37184329802415</v>
      </c>
      <c r="E433" s="10">
        <f>VLOOKUP($A433,Weeks!$A$54:$J$153,4,FALSE)*VLOOKUP($B433,dayFactor!$A$1:$B$8,2,FALSE)</f>
        <v>1218.7100307050544</v>
      </c>
      <c r="F433" s="10">
        <f>VLOOKUP($A433,Weeks!$A$54:$J$153,5,FALSE)*VLOOKUP($B433,dayFactor!$A$1:$B$8,2,FALSE)</f>
        <v>0</v>
      </c>
      <c r="G433" s="10">
        <f>VLOOKUP($A433,Weeks!$A$54:$J$153,6,FALSE)*VLOOKUP($B433,dayFactor!$A$1:$B$8,2,FALSE)</f>
        <v>1647.0818740030784</v>
      </c>
    </row>
    <row r="434" spans="1:7" x14ac:dyDescent="0.25">
      <c r="A434" s="8">
        <f t="shared" si="15"/>
        <v>10</v>
      </c>
      <c r="B434">
        <f t="shared" si="16"/>
        <v>6</v>
      </c>
      <c r="C434" s="2">
        <f t="shared" si="14"/>
        <v>42791</v>
      </c>
      <c r="D434" s="10">
        <f>VLOOKUP($A434,Weeks!$A$54:$J$153,3,FALSE)*VLOOKUP($B434,dayFactor!$A$1:$B$8,2,FALSE)</f>
        <v>252.55569748895769</v>
      </c>
      <c r="E434" s="10">
        <f>VLOOKUP($A434,Weeks!$A$54:$J$153,4,FALSE)*VLOOKUP($B434,dayFactor!$A$1:$B$8,2,FALSE)</f>
        <v>718.5163232761048</v>
      </c>
      <c r="F434" s="10">
        <f>VLOOKUP($A434,Weeks!$A$54:$J$153,5,FALSE)*VLOOKUP($B434,dayFactor!$A$1:$B$8,2,FALSE)</f>
        <v>0</v>
      </c>
      <c r="G434" s="10">
        <f>VLOOKUP($A434,Weeks!$A$54:$J$153,6,FALSE)*VLOOKUP($B434,dayFactor!$A$1:$B$8,2,FALSE)</f>
        <v>971.07202076506246</v>
      </c>
    </row>
    <row r="435" spans="1:7" x14ac:dyDescent="0.25">
      <c r="A435" s="8">
        <f t="shared" si="15"/>
        <v>10</v>
      </c>
      <c r="B435">
        <f t="shared" si="16"/>
        <v>7</v>
      </c>
      <c r="C435" s="2">
        <f t="shared" si="14"/>
        <v>42792</v>
      </c>
      <c r="D435" s="10">
        <f>VLOOKUP($A435,Weeks!$A$54:$J$153,3,FALSE)*VLOOKUP($B435,dayFactor!$A$1:$B$8,2,FALSE)</f>
        <v>253.55029678169018</v>
      </c>
      <c r="E435" s="10">
        <f>VLOOKUP($A435,Weeks!$A$54:$J$153,4,FALSE)*VLOOKUP($B435,dayFactor!$A$1:$B$8,2,FALSE)</f>
        <v>721.34594000640413</v>
      </c>
      <c r="F435" s="10">
        <f>VLOOKUP($A435,Weeks!$A$54:$J$153,5,FALSE)*VLOOKUP($B435,dayFactor!$A$1:$B$8,2,FALSE)</f>
        <v>0</v>
      </c>
      <c r="G435" s="10">
        <f>VLOOKUP($A435,Weeks!$A$54:$J$153,6,FALSE)*VLOOKUP($B435,dayFactor!$A$1:$B$8,2,FALSE)</f>
        <v>974.89623678809426</v>
      </c>
    </row>
    <row r="436" spans="1:7" x14ac:dyDescent="0.25">
      <c r="A436" s="8">
        <f t="shared" si="15"/>
        <v>11</v>
      </c>
      <c r="B436">
        <f t="shared" si="16"/>
        <v>1</v>
      </c>
      <c r="C436" s="2">
        <f t="shared" si="14"/>
        <v>42793</v>
      </c>
      <c r="D436" s="10">
        <f>VLOOKUP($A436,Weeks!$A$54:$J$153,3,FALSE)*VLOOKUP($B436,dayFactor!$A$1:$B$8,2,FALSE)</f>
        <v>373.6944697759692</v>
      </c>
      <c r="E436" s="10">
        <f>VLOOKUP($A436,Weeks!$A$54:$J$153,4,FALSE)*VLOOKUP($B436,dayFactor!$A$1:$B$8,2,FALSE)</f>
        <v>1004.3119131837151</v>
      </c>
      <c r="F436" s="10">
        <f>VLOOKUP($A436,Weeks!$A$54:$J$153,5,FALSE)*VLOOKUP($B436,dayFactor!$A$1:$B$8,2,FALSE)</f>
        <v>0</v>
      </c>
      <c r="G436" s="10">
        <f>VLOOKUP($A436,Weeks!$A$54:$J$153,6,FALSE)*VLOOKUP($B436,dayFactor!$A$1:$B$8,2,FALSE)</f>
        <v>1378.0063829596845</v>
      </c>
    </row>
    <row r="437" spans="1:7" x14ac:dyDescent="0.25">
      <c r="A437" s="8">
        <f t="shared" si="15"/>
        <v>11</v>
      </c>
      <c r="B437">
        <f t="shared" si="16"/>
        <v>2</v>
      </c>
      <c r="C437" s="2">
        <f t="shared" si="14"/>
        <v>42794</v>
      </c>
      <c r="D437" s="10">
        <f>VLOOKUP($A437,Weeks!$A$54:$J$153,3,FALSE)*VLOOKUP($B437,dayFactor!$A$1:$B$8,2,FALSE)</f>
        <v>442.79775592843754</v>
      </c>
      <c r="E437" s="10">
        <f>VLOOKUP($A437,Weeks!$A$54:$J$153,4,FALSE)*VLOOKUP($B437,dayFactor!$A$1:$B$8,2,FALSE)</f>
        <v>1190.0284788173285</v>
      </c>
      <c r="F437" s="10">
        <f>VLOOKUP($A437,Weeks!$A$54:$J$153,5,FALSE)*VLOOKUP($B437,dayFactor!$A$1:$B$8,2,FALSE)</f>
        <v>0</v>
      </c>
      <c r="G437" s="10">
        <f>VLOOKUP($A437,Weeks!$A$54:$J$153,6,FALSE)*VLOOKUP($B437,dayFactor!$A$1:$B$8,2,FALSE)</f>
        <v>1632.8262347457662</v>
      </c>
    </row>
    <row r="438" spans="1:7" x14ac:dyDescent="0.25">
      <c r="A438" s="8">
        <f t="shared" si="15"/>
        <v>11</v>
      </c>
      <c r="B438">
        <f t="shared" si="16"/>
        <v>3</v>
      </c>
      <c r="C438" s="2">
        <f t="shared" si="14"/>
        <v>42795</v>
      </c>
      <c r="D438" s="10">
        <f>VLOOKUP($A438,Weeks!$A$54:$J$153,3,FALSE)*VLOOKUP($B438,dayFactor!$A$1:$B$8,2,FALSE)</f>
        <v>465.90227927033891</v>
      </c>
      <c r="E438" s="10">
        <f>VLOOKUP($A438,Weeks!$A$54:$J$153,4,FALSE)*VLOOKUP($B438,dayFactor!$A$1:$B$8,2,FALSE)</f>
        <v>1252.1223815036963</v>
      </c>
      <c r="F438" s="10">
        <f>VLOOKUP($A438,Weeks!$A$54:$J$153,5,FALSE)*VLOOKUP($B438,dayFactor!$A$1:$B$8,2,FALSE)</f>
        <v>0</v>
      </c>
      <c r="G438" s="10">
        <f>VLOOKUP($A438,Weeks!$A$54:$J$153,6,FALSE)*VLOOKUP($B438,dayFactor!$A$1:$B$8,2,FALSE)</f>
        <v>1718.0246607740353</v>
      </c>
    </row>
    <row r="439" spans="1:7" x14ac:dyDescent="0.25">
      <c r="A439" s="8">
        <f t="shared" si="15"/>
        <v>11</v>
      </c>
      <c r="B439">
        <f t="shared" si="16"/>
        <v>4</v>
      </c>
      <c r="C439" s="2">
        <f t="shared" ref="C439:C502" si="17">C438+1</f>
        <v>42796</v>
      </c>
      <c r="D439" s="10">
        <f>VLOOKUP($A439,Weeks!$A$54:$J$153,3,FALSE)*VLOOKUP($B439,dayFactor!$A$1:$B$8,2,FALSE)</f>
        <v>477.29766249617711</v>
      </c>
      <c r="E439" s="10">
        <f>VLOOKUP($A439,Weeks!$A$54:$J$153,4,FALSE)*VLOOKUP($B439,dayFactor!$A$1:$B$8,2,FALSE)</f>
        <v>1282.7477186564354</v>
      </c>
      <c r="F439" s="10">
        <f>VLOOKUP($A439,Weeks!$A$54:$J$153,5,FALSE)*VLOOKUP($B439,dayFactor!$A$1:$B$8,2,FALSE)</f>
        <v>0</v>
      </c>
      <c r="G439" s="10">
        <f>VLOOKUP($A439,Weeks!$A$54:$J$153,6,FALSE)*VLOOKUP($B439,dayFactor!$A$1:$B$8,2,FALSE)</f>
        <v>1760.0453811526127</v>
      </c>
    </row>
    <row r="440" spans="1:7" x14ac:dyDescent="0.25">
      <c r="A440" s="8">
        <f t="shared" si="15"/>
        <v>11</v>
      </c>
      <c r="B440">
        <f t="shared" si="16"/>
        <v>5</v>
      </c>
      <c r="C440" s="2">
        <f t="shared" si="17"/>
        <v>42797</v>
      </c>
      <c r="D440" s="10">
        <f>VLOOKUP($A440,Weeks!$A$54:$J$153,3,FALSE)*VLOOKUP($B440,dayFactor!$A$1:$B$8,2,FALSE)</f>
        <v>414.0289193661942</v>
      </c>
      <c r="E440" s="10">
        <f>VLOOKUP($A440,Weeks!$A$54:$J$153,4,FALSE)*VLOOKUP($B440,dayFactor!$A$1:$B$8,2,FALSE)</f>
        <v>1112.7116127014945</v>
      </c>
      <c r="F440" s="10">
        <f>VLOOKUP($A440,Weeks!$A$54:$J$153,5,FALSE)*VLOOKUP($B440,dayFactor!$A$1:$B$8,2,FALSE)</f>
        <v>0</v>
      </c>
      <c r="G440" s="10">
        <f>VLOOKUP($A440,Weeks!$A$54:$J$153,6,FALSE)*VLOOKUP($B440,dayFactor!$A$1:$B$8,2,FALSE)</f>
        <v>1526.7405320676887</v>
      </c>
    </row>
    <row r="441" spans="1:7" x14ac:dyDescent="0.25">
      <c r="A441" s="8">
        <f t="shared" si="15"/>
        <v>11</v>
      </c>
      <c r="B441">
        <f t="shared" si="16"/>
        <v>6</v>
      </c>
      <c r="C441" s="2">
        <f t="shared" si="17"/>
        <v>42798</v>
      </c>
      <c r="D441" s="10">
        <f>VLOOKUP($A441,Weeks!$A$54:$J$153,3,FALSE)*VLOOKUP($B441,dayFactor!$A$1:$B$8,2,FALSE)</f>
        <v>244.0995227559367</v>
      </c>
      <c r="E441" s="10">
        <f>VLOOKUP($A441,Weeks!$A$54:$J$153,4,FALSE)*VLOOKUP($B441,dayFactor!$A$1:$B$8,2,FALSE)</f>
        <v>656.02270981750371</v>
      </c>
      <c r="F441" s="10">
        <f>VLOOKUP($A441,Weeks!$A$54:$J$153,5,FALSE)*VLOOKUP($B441,dayFactor!$A$1:$B$8,2,FALSE)</f>
        <v>0</v>
      </c>
      <c r="G441" s="10">
        <f>VLOOKUP($A441,Weeks!$A$54:$J$153,6,FALSE)*VLOOKUP($B441,dayFactor!$A$1:$B$8,2,FALSE)</f>
        <v>900.12223257344056</v>
      </c>
    </row>
    <row r="442" spans="1:7" x14ac:dyDescent="0.25">
      <c r="A442" s="8">
        <f t="shared" si="15"/>
        <v>11</v>
      </c>
      <c r="B442">
        <f t="shared" si="16"/>
        <v>7</v>
      </c>
      <c r="C442" s="2">
        <f t="shared" si="17"/>
        <v>42799</v>
      </c>
      <c r="D442" s="10">
        <f>VLOOKUP($A442,Weeks!$A$54:$J$153,3,FALSE)*VLOOKUP($B442,dayFactor!$A$1:$B$8,2,FALSE)</f>
        <v>245.06082046215855</v>
      </c>
      <c r="E442" s="10">
        <f>VLOOKUP($A442,Weeks!$A$54:$J$153,4,FALSE)*VLOOKUP($B442,dayFactor!$A$1:$B$8,2,FALSE)</f>
        <v>658.60621804831476</v>
      </c>
      <c r="F442" s="10">
        <f>VLOOKUP($A442,Weeks!$A$54:$J$153,5,FALSE)*VLOOKUP($B442,dayFactor!$A$1:$B$8,2,FALSE)</f>
        <v>0</v>
      </c>
      <c r="G442" s="10">
        <f>VLOOKUP($A442,Weeks!$A$54:$J$153,6,FALSE)*VLOOKUP($B442,dayFactor!$A$1:$B$8,2,FALSE)</f>
        <v>903.66703851047339</v>
      </c>
    </row>
    <row r="443" spans="1:7" x14ac:dyDescent="0.25">
      <c r="A443" s="8">
        <f t="shared" si="15"/>
        <v>12</v>
      </c>
      <c r="B443">
        <f t="shared" si="16"/>
        <v>1</v>
      </c>
      <c r="C443" s="2">
        <f t="shared" si="17"/>
        <v>42800</v>
      </c>
      <c r="D443" s="10">
        <f>VLOOKUP($A443,Weeks!$A$54:$J$153,3,FALSE)*VLOOKUP($B443,dayFactor!$A$1:$B$8,2,FALSE)</f>
        <v>375.61234308922667</v>
      </c>
      <c r="E443" s="10">
        <f>VLOOKUP($A443,Weeks!$A$54:$J$153,4,FALSE)*VLOOKUP($B443,dayFactor!$A$1:$B$8,2,FALSE)</f>
        <v>1091.0460405817805</v>
      </c>
      <c r="F443" s="10">
        <f>VLOOKUP($A443,Weeks!$A$54:$J$153,5,FALSE)*VLOOKUP($B443,dayFactor!$A$1:$B$8,2,FALSE)</f>
        <v>0</v>
      </c>
      <c r="G443" s="10">
        <f>VLOOKUP($A443,Weeks!$A$54:$J$153,6,FALSE)*VLOOKUP($B443,dayFactor!$A$1:$B$8,2,FALSE)</f>
        <v>1466.6583836710072</v>
      </c>
    </row>
    <row r="444" spans="1:7" x14ac:dyDescent="0.25">
      <c r="A444" s="8">
        <f t="shared" si="15"/>
        <v>12</v>
      </c>
      <c r="B444">
        <f t="shared" si="16"/>
        <v>2</v>
      </c>
      <c r="C444" s="2">
        <f t="shared" si="17"/>
        <v>42801</v>
      </c>
      <c r="D444" s="10">
        <f>VLOOKUP($A444,Weeks!$A$54:$J$153,3,FALSE)*VLOOKUP($B444,dayFactor!$A$1:$B$8,2,FALSE)</f>
        <v>445.07028085976594</v>
      </c>
      <c r="E444" s="10">
        <f>VLOOKUP($A444,Weeks!$A$54:$J$153,4,FALSE)*VLOOKUP($B444,dayFactor!$A$1:$B$8,2,FALSE)</f>
        <v>1292.801412538555</v>
      </c>
      <c r="F444" s="10">
        <f>VLOOKUP($A444,Weeks!$A$54:$J$153,5,FALSE)*VLOOKUP($B444,dayFactor!$A$1:$B$8,2,FALSE)</f>
        <v>0</v>
      </c>
      <c r="G444" s="10">
        <f>VLOOKUP($A444,Weeks!$A$54:$J$153,6,FALSE)*VLOOKUP($B444,dayFactor!$A$1:$B$8,2,FALSE)</f>
        <v>1737.8716933983212</v>
      </c>
    </row>
    <row r="445" spans="1:7" x14ac:dyDescent="0.25">
      <c r="A445" s="8">
        <f t="shared" si="15"/>
        <v>12</v>
      </c>
      <c r="B445">
        <f t="shared" si="16"/>
        <v>3</v>
      </c>
      <c r="C445" s="2">
        <f t="shared" si="17"/>
        <v>42802</v>
      </c>
      <c r="D445" s="10">
        <f>VLOOKUP($A445,Weeks!$A$54:$J$153,3,FALSE)*VLOOKUP($B445,dayFactor!$A$1:$B$8,2,FALSE)</f>
        <v>468.29338114705143</v>
      </c>
      <c r="E445" s="10">
        <f>VLOOKUP($A445,Weeks!$A$54:$J$153,4,FALSE)*VLOOKUP($B445,dayFactor!$A$1:$B$8,2,FALSE)</f>
        <v>1360.2578528942906</v>
      </c>
      <c r="F445" s="10">
        <f>VLOOKUP($A445,Weeks!$A$54:$J$153,5,FALSE)*VLOOKUP($B445,dayFactor!$A$1:$B$8,2,FALSE)</f>
        <v>0</v>
      </c>
      <c r="G445" s="10">
        <f>VLOOKUP($A445,Weeks!$A$54:$J$153,6,FALSE)*VLOOKUP($B445,dayFactor!$A$1:$B$8,2,FALSE)</f>
        <v>1828.5512340413422</v>
      </c>
    </row>
    <row r="446" spans="1:7" x14ac:dyDescent="0.25">
      <c r="A446" s="8">
        <f t="shared" si="15"/>
        <v>12</v>
      </c>
      <c r="B446">
        <f t="shared" si="16"/>
        <v>4</v>
      </c>
      <c r="C446" s="2">
        <f t="shared" si="17"/>
        <v>42803</v>
      </c>
      <c r="D446" s="10">
        <f>VLOOKUP($A446,Weeks!$A$54:$J$153,3,FALSE)*VLOOKUP($B446,dayFactor!$A$1:$B$8,2,FALSE)</f>
        <v>479.74724771463207</v>
      </c>
      <c r="E446" s="10">
        <f>VLOOKUP($A446,Weeks!$A$54:$J$153,4,FALSE)*VLOOKUP($B446,dayFactor!$A$1:$B$8,2,FALSE)</f>
        <v>1393.528047545328</v>
      </c>
      <c r="F446" s="10">
        <f>VLOOKUP($A446,Weeks!$A$54:$J$153,5,FALSE)*VLOOKUP($B446,dayFactor!$A$1:$B$8,2,FALSE)</f>
        <v>0</v>
      </c>
      <c r="G446" s="10">
        <f>VLOOKUP($A446,Weeks!$A$54:$J$153,6,FALSE)*VLOOKUP($B446,dayFactor!$A$1:$B$8,2,FALSE)</f>
        <v>1873.2752952599603</v>
      </c>
    </row>
    <row r="447" spans="1:7" x14ac:dyDescent="0.25">
      <c r="A447" s="8">
        <f t="shared" si="15"/>
        <v>12</v>
      </c>
      <c r="B447">
        <f t="shared" si="16"/>
        <v>5</v>
      </c>
      <c r="C447" s="2">
        <f t="shared" si="17"/>
        <v>42804</v>
      </c>
      <c r="D447" s="10">
        <f>VLOOKUP($A447,Weeks!$A$54:$J$153,3,FALSE)*VLOOKUP($B447,dayFactor!$A$1:$B$8,2,FALSE)</f>
        <v>416.15379698572463</v>
      </c>
      <c r="E447" s="10">
        <f>VLOOKUP($A447,Weeks!$A$54:$J$153,4,FALSE)*VLOOKUP($B447,dayFactor!$A$1:$B$8,2,FALSE)</f>
        <v>1208.8073270970519</v>
      </c>
      <c r="F447" s="10">
        <f>VLOOKUP($A447,Weeks!$A$54:$J$153,5,FALSE)*VLOOKUP($B447,dayFactor!$A$1:$B$8,2,FALSE)</f>
        <v>0</v>
      </c>
      <c r="G447" s="10">
        <f>VLOOKUP($A447,Weeks!$A$54:$J$153,6,FALSE)*VLOOKUP($B447,dayFactor!$A$1:$B$8,2,FALSE)</f>
        <v>1624.9611240827767</v>
      </c>
    </row>
    <row r="448" spans="1:7" x14ac:dyDescent="0.25">
      <c r="A448" s="8">
        <f t="shared" si="15"/>
        <v>12</v>
      </c>
      <c r="B448">
        <f t="shared" si="16"/>
        <v>6</v>
      </c>
      <c r="C448" s="2">
        <f t="shared" si="17"/>
        <v>42805</v>
      </c>
      <c r="D448" s="10">
        <f>VLOOKUP($A448,Weeks!$A$54:$J$153,3,FALSE)*VLOOKUP($B448,dayFactor!$A$1:$B$8,2,FALSE)</f>
        <v>245.35228938305096</v>
      </c>
      <c r="E448" s="10">
        <f>VLOOKUP($A448,Weeks!$A$54:$J$153,4,FALSE)*VLOOKUP($B448,dayFactor!$A$1:$B$8,2,FALSE)</f>
        <v>712.67797452402431</v>
      </c>
      <c r="F448" s="10">
        <f>VLOOKUP($A448,Weeks!$A$54:$J$153,5,FALSE)*VLOOKUP($B448,dayFactor!$A$1:$B$8,2,FALSE)</f>
        <v>0</v>
      </c>
      <c r="G448" s="10">
        <f>VLOOKUP($A448,Weeks!$A$54:$J$153,6,FALSE)*VLOOKUP($B448,dayFactor!$A$1:$B$8,2,FALSE)</f>
        <v>958.03026390707532</v>
      </c>
    </row>
    <row r="449" spans="1:7" x14ac:dyDescent="0.25">
      <c r="A449" s="8">
        <f t="shared" si="15"/>
        <v>12</v>
      </c>
      <c r="B449">
        <f t="shared" si="16"/>
        <v>7</v>
      </c>
      <c r="C449" s="2">
        <f t="shared" si="17"/>
        <v>42806</v>
      </c>
      <c r="D449" s="10">
        <f>VLOOKUP($A449,Weeks!$A$54:$J$153,3,FALSE)*VLOOKUP($B449,dayFactor!$A$1:$B$8,2,FALSE)</f>
        <v>246.31852065764477</v>
      </c>
      <c r="E449" s="10">
        <f>VLOOKUP($A449,Weeks!$A$54:$J$153,4,FALSE)*VLOOKUP($B449,dayFactor!$A$1:$B$8,2,FALSE)</f>
        <v>715.48459902885702</v>
      </c>
      <c r="F449" s="10">
        <f>VLOOKUP($A449,Weeks!$A$54:$J$153,5,FALSE)*VLOOKUP($B449,dayFactor!$A$1:$B$8,2,FALSE)</f>
        <v>0</v>
      </c>
      <c r="G449" s="10">
        <f>VLOOKUP($A449,Weeks!$A$54:$J$153,6,FALSE)*VLOOKUP($B449,dayFactor!$A$1:$B$8,2,FALSE)</f>
        <v>961.80311968650187</v>
      </c>
    </row>
    <row r="450" spans="1:7" x14ac:dyDescent="0.25">
      <c r="A450" s="8">
        <f t="shared" si="15"/>
        <v>13</v>
      </c>
      <c r="B450">
        <f t="shared" si="16"/>
        <v>1</v>
      </c>
      <c r="C450" s="2">
        <f t="shared" si="17"/>
        <v>42807</v>
      </c>
      <c r="D450" s="10">
        <f>VLOOKUP($A450,Weeks!$A$54:$J$153,3,FALSE)*VLOOKUP($B450,dayFactor!$A$1:$B$8,2,FALSE)</f>
        <v>360.58900213537703</v>
      </c>
      <c r="E450" s="10">
        <f>VLOOKUP($A450,Weeks!$A$54:$J$153,4,FALSE)*VLOOKUP($B450,dayFactor!$A$1:$B$8,2,FALSE)</f>
        <v>1125.5913826930737</v>
      </c>
      <c r="F450" s="10">
        <f>VLOOKUP($A450,Weeks!$A$54:$J$153,5,FALSE)*VLOOKUP($B450,dayFactor!$A$1:$B$8,2,FALSE)</f>
        <v>0</v>
      </c>
      <c r="G450" s="10">
        <f>VLOOKUP($A450,Weeks!$A$54:$J$153,6,FALSE)*VLOOKUP($B450,dayFactor!$A$1:$B$8,2,FALSE)</f>
        <v>1486.1803848284508</v>
      </c>
    </row>
    <row r="451" spans="1:7" x14ac:dyDescent="0.25">
      <c r="A451" s="8">
        <f t="shared" si="15"/>
        <v>13</v>
      </c>
      <c r="B451">
        <f t="shared" si="16"/>
        <v>2</v>
      </c>
      <c r="C451" s="2">
        <f t="shared" si="17"/>
        <v>42808</v>
      </c>
      <c r="D451" s="10">
        <f>VLOOKUP($A451,Weeks!$A$54:$J$153,3,FALSE)*VLOOKUP($B451,dayFactor!$A$1:$B$8,2,FALSE)</f>
        <v>427.26883556436064</v>
      </c>
      <c r="E451" s="10">
        <f>VLOOKUP($A451,Weeks!$A$54:$J$153,4,FALSE)*VLOOKUP($B451,dayFactor!$A$1:$B$8,2,FALSE)</f>
        <v>1333.7348520241092</v>
      </c>
      <c r="F451" s="10">
        <f>VLOOKUP($A451,Weeks!$A$54:$J$153,5,FALSE)*VLOOKUP($B451,dayFactor!$A$1:$B$8,2,FALSE)</f>
        <v>0</v>
      </c>
      <c r="G451" s="10">
        <f>VLOOKUP($A451,Weeks!$A$54:$J$153,6,FALSE)*VLOOKUP($B451,dayFactor!$A$1:$B$8,2,FALSE)</f>
        <v>1761.0036875884698</v>
      </c>
    </row>
    <row r="452" spans="1:7" x14ac:dyDescent="0.25">
      <c r="A452" s="8">
        <f t="shared" si="15"/>
        <v>13</v>
      </c>
      <c r="B452">
        <f t="shared" si="16"/>
        <v>3</v>
      </c>
      <c r="C452" s="2">
        <f t="shared" si="17"/>
        <v>42809</v>
      </c>
      <c r="D452" s="10">
        <f>VLOOKUP($A452,Weeks!$A$54:$J$153,3,FALSE)*VLOOKUP($B452,dayFactor!$A$1:$B$8,2,FALSE)</f>
        <v>449.56308311280401</v>
      </c>
      <c r="E452" s="10">
        <f>VLOOKUP($A452,Weeks!$A$54:$J$153,4,FALSE)*VLOOKUP($B452,dayFactor!$A$1:$B$8,2,FALSE)</f>
        <v>1403.3271379106677</v>
      </c>
      <c r="F452" s="10">
        <f>VLOOKUP($A452,Weeks!$A$54:$J$153,5,FALSE)*VLOOKUP($B452,dayFactor!$A$1:$B$8,2,FALSE)</f>
        <v>0</v>
      </c>
      <c r="G452" s="10">
        <f>VLOOKUP($A452,Weeks!$A$54:$J$153,6,FALSE)*VLOOKUP($B452,dayFactor!$A$1:$B$8,2,FALSE)</f>
        <v>1852.8902210234717</v>
      </c>
    </row>
    <row r="453" spans="1:7" x14ac:dyDescent="0.25">
      <c r="A453" s="8">
        <f t="shared" si="15"/>
        <v>13</v>
      </c>
      <c r="B453">
        <f t="shared" si="16"/>
        <v>4</v>
      </c>
      <c r="C453" s="2">
        <f t="shared" si="17"/>
        <v>42810</v>
      </c>
      <c r="D453" s="10">
        <f>VLOOKUP($A453,Weeks!$A$54:$J$153,3,FALSE)*VLOOKUP($B453,dayFactor!$A$1:$B$8,2,FALSE)</f>
        <v>460.55883017006869</v>
      </c>
      <c r="E453" s="10">
        <f>VLOOKUP($A453,Weeks!$A$54:$J$153,4,FALSE)*VLOOKUP($B453,dayFactor!$A$1:$B$8,2,FALSE)</f>
        <v>1437.6507530532149</v>
      </c>
      <c r="F453" s="10">
        <f>VLOOKUP($A453,Weeks!$A$54:$J$153,5,FALSE)*VLOOKUP($B453,dayFactor!$A$1:$B$8,2,FALSE)</f>
        <v>0</v>
      </c>
      <c r="G453" s="10">
        <f>VLOOKUP($A453,Weeks!$A$54:$J$153,6,FALSE)*VLOOKUP($B453,dayFactor!$A$1:$B$8,2,FALSE)</f>
        <v>1898.2095832232835</v>
      </c>
    </row>
    <row r="454" spans="1:7" x14ac:dyDescent="0.25">
      <c r="A454" s="8">
        <f t="shared" si="15"/>
        <v>13</v>
      </c>
      <c r="B454">
        <f t="shared" si="16"/>
        <v>5</v>
      </c>
      <c r="C454" s="2">
        <f t="shared" si="17"/>
        <v>42811</v>
      </c>
      <c r="D454" s="10">
        <f>VLOOKUP($A454,Weeks!$A$54:$J$153,3,FALSE)*VLOOKUP($B454,dayFactor!$A$1:$B$8,2,FALSE)</f>
        <v>399.50892229940342</v>
      </c>
      <c r="E454" s="10">
        <f>VLOOKUP($A454,Weeks!$A$54:$J$153,4,FALSE)*VLOOKUP($B454,dayFactor!$A$1:$B$8,2,FALSE)</f>
        <v>1247.0812963962198</v>
      </c>
      <c r="F454" s="10">
        <f>VLOOKUP($A454,Weeks!$A$54:$J$153,5,FALSE)*VLOOKUP($B454,dayFactor!$A$1:$B$8,2,FALSE)</f>
        <v>0</v>
      </c>
      <c r="G454" s="10">
        <f>VLOOKUP($A454,Weeks!$A$54:$J$153,6,FALSE)*VLOOKUP($B454,dayFactor!$A$1:$B$8,2,FALSE)</f>
        <v>1646.5902186956232</v>
      </c>
    </row>
    <row r="455" spans="1:7" x14ac:dyDescent="0.25">
      <c r="A455" s="8">
        <f t="shared" si="15"/>
        <v>13</v>
      </c>
      <c r="B455">
        <f t="shared" si="16"/>
        <v>6</v>
      </c>
      <c r="C455" s="2">
        <f t="shared" si="17"/>
        <v>42812</v>
      </c>
      <c r="D455" s="10">
        <f>VLOOKUP($A455,Weeks!$A$54:$J$153,3,FALSE)*VLOOKUP($B455,dayFactor!$A$1:$B$8,2,FALSE)</f>
        <v>235.53895080398956</v>
      </c>
      <c r="E455" s="10">
        <f>VLOOKUP($A455,Weeks!$A$54:$J$153,4,FALSE)*VLOOKUP($B455,dayFactor!$A$1:$B$8,2,FALSE)</f>
        <v>735.24320415630268</v>
      </c>
      <c r="F455" s="10">
        <f>VLOOKUP($A455,Weeks!$A$54:$J$153,5,FALSE)*VLOOKUP($B455,dayFactor!$A$1:$B$8,2,FALSE)</f>
        <v>0</v>
      </c>
      <c r="G455" s="10">
        <f>VLOOKUP($A455,Weeks!$A$54:$J$153,6,FALSE)*VLOOKUP($B455,dayFactor!$A$1:$B$8,2,FALSE)</f>
        <v>970.78215496029225</v>
      </c>
    </row>
    <row r="456" spans="1:7" x14ac:dyDescent="0.25">
      <c r="A456" s="8">
        <f t="shared" si="15"/>
        <v>13</v>
      </c>
      <c r="B456">
        <f t="shared" si="16"/>
        <v>7</v>
      </c>
      <c r="C456" s="2">
        <f t="shared" si="17"/>
        <v>42813</v>
      </c>
      <c r="D456" s="10">
        <f>VLOOKUP($A456,Weeks!$A$54:$J$153,3,FALSE)*VLOOKUP($B456,dayFactor!$A$1:$B$8,2,FALSE)</f>
        <v>236.46653579300309</v>
      </c>
      <c r="E456" s="10">
        <f>VLOOKUP($A456,Weeks!$A$54:$J$153,4,FALSE)*VLOOKUP($B456,dayFactor!$A$1:$B$8,2,FALSE)</f>
        <v>738.13869365866162</v>
      </c>
      <c r="F456" s="10">
        <f>VLOOKUP($A456,Weeks!$A$54:$J$153,5,FALSE)*VLOOKUP($B456,dayFactor!$A$1:$B$8,2,FALSE)</f>
        <v>0</v>
      </c>
      <c r="G456" s="10">
        <f>VLOOKUP($A456,Weeks!$A$54:$J$153,6,FALSE)*VLOOKUP($B456,dayFactor!$A$1:$B$8,2,FALSE)</f>
        <v>974.60522945166474</v>
      </c>
    </row>
    <row r="457" spans="1:7" x14ac:dyDescent="0.25">
      <c r="A457" s="8">
        <f t="shared" si="15"/>
        <v>14</v>
      </c>
      <c r="B457">
        <f t="shared" si="16"/>
        <v>1</v>
      </c>
      <c r="C457" s="2">
        <f t="shared" si="17"/>
        <v>42814</v>
      </c>
      <c r="D457" s="10">
        <f>VLOOKUP($A457,Weeks!$A$54:$J$153,3,FALSE)*VLOOKUP($B457,dayFactor!$A$1:$B$8,2,FALSE)</f>
        <v>358.51130604601485</v>
      </c>
      <c r="E457" s="10">
        <f>VLOOKUP($A457,Weeks!$A$54:$J$153,4,FALSE)*VLOOKUP($B457,dayFactor!$A$1:$B$8,2,FALSE)</f>
        <v>865.91429105963391</v>
      </c>
      <c r="F457" s="10">
        <f>VLOOKUP($A457,Weeks!$A$54:$J$153,5,FALSE)*VLOOKUP($B457,dayFactor!$A$1:$B$8,2,FALSE)</f>
        <v>0</v>
      </c>
      <c r="G457" s="10">
        <f>VLOOKUP($A457,Weeks!$A$54:$J$153,6,FALSE)*VLOOKUP($B457,dayFactor!$A$1:$B$8,2,FALSE)</f>
        <v>1224.4255971056486</v>
      </c>
    </row>
    <row r="458" spans="1:7" x14ac:dyDescent="0.25">
      <c r="A458" s="8">
        <f t="shared" ref="A458:A521" si="18">A451+1</f>
        <v>14</v>
      </c>
      <c r="B458">
        <f t="shared" si="16"/>
        <v>2</v>
      </c>
      <c r="C458" s="2">
        <f t="shared" si="17"/>
        <v>42815</v>
      </c>
      <c r="D458" s="10">
        <f>VLOOKUP($A458,Weeks!$A$54:$J$153,3,FALSE)*VLOOKUP($B458,dayFactor!$A$1:$B$8,2,FALSE)</f>
        <v>424.80693355542161</v>
      </c>
      <c r="E458" s="10">
        <f>VLOOKUP($A458,Weeks!$A$54:$J$153,4,FALSE)*VLOOKUP($B458,dayFactor!$A$1:$B$8,2,FALSE)</f>
        <v>1026.0384777367296</v>
      </c>
      <c r="F458" s="10">
        <f>VLOOKUP($A458,Weeks!$A$54:$J$153,5,FALSE)*VLOOKUP($B458,dayFactor!$A$1:$B$8,2,FALSE)</f>
        <v>0</v>
      </c>
      <c r="G458" s="10">
        <f>VLOOKUP($A458,Weeks!$A$54:$J$153,6,FALSE)*VLOOKUP($B458,dayFactor!$A$1:$B$8,2,FALSE)</f>
        <v>1450.8454112921513</v>
      </c>
    </row>
    <row r="459" spans="1:7" x14ac:dyDescent="0.25">
      <c r="A459" s="8">
        <f t="shared" si="18"/>
        <v>14</v>
      </c>
      <c r="B459">
        <f t="shared" si="16"/>
        <v>3</v>
      </c>
      <c r="C459" s="2">
        <f t="shared" si="17"/>
        <v>42816</v>
      </c>
      <c r="D459" s="10">
        <f>VLOOKUP($A459,Weeks!$A$54:$J$153,3,FALSE)*VLOOKUP($B459,dayFactor!$A$1:$B$8,2,FALSE)</f>
        <v>446.97272274636555</v>
      </c>
      <c r="E459" s="10">
        <f>VLOOKUP($A459,Weeks!$A$54:$J$153,4,FALSE)*VLOOKUP($B459,dayFactor!$A$1:$B$8,2,FALSE)</f>
        <v>1079.5756279168415</v>
      </c>
      <c r="F459" s="10">
        <f>VLOOKUP($A459,Weeks!$A$54:$J$153,5,FALSE)*VLOOKUP($B459,dayFactor!$A$1:$B$8,2,FALSE)</f>
        <v>0</v>
      </c>
      <c r="G459" s="10">
        <f>VLOOKUP($A459,Weeks!$A$54:$J$153,6,FALSE)*VLOOKUP($B459,dayFactor!$A$1:$B$8,2,FALSE)</f>
        <v>1526.548350663207</v>
      </c>
    </row>
    <row r="460" spans="1:7" x14ac:dyDescent="0.25">
      <c r="A460" s="8">
        <f t="shared" si="18"/>
        <v>14</v>
      </c>
      <c r="B460">
        <f t="shared" si="16"/>
        <v>4</v>
      </c>
      <c r="C460" s="2">
        <f t="shared" si="17"/>
        <v>42817</v>
      </c>
      <c r="D460" s="10">
        <f>VLOOKUP($A460,Weeks!$A$54:$J$153,3,FALSE)*VLOOKUP($B460,dayFactor!$A$1:$B$8,2,FALSE)</f>
        <v>457.90511285007585</v>
      </c>
      <c r="E460" s="10">
        <f>VLOOKUP($A460,Weeks!$A$54:$J$153,4,FALSE)*VLOOKUP($B460,dayFactor!$A$1:$B$8,2,FALSE)</f>
        <v>1105.9806886962265</v>
      </c>
      <c r="F460" s="10">
        <f>VLOOKUP($A460,Weeks!$A$54:$J$153,5,FALSE)*VLOOKUP($B460,dayFactor!$A$1:$B$8,2,FALSE)</f>
        <v>0</v>
      </c>
      <c r="G460" s="10">
        <f>VLOOKUP($A460,Weeks!$A$54:$J$153,6,FALSE)*VLOOKUP($B460,dayFactor!$A$1:$B$8,2,FALSE)</f>
        <v>1563.8858015463022</v>
      </c>
    </row>
    <row r="461" spans="1:7" x14ac:dyDescent="0.25">
      <c r="A461" s="8">
        <f t="shared" si="18"/>
        <v>14</v>
      </c>
      <c r="B461">
        <f t="shared" si="16"/>
        <v>5</v>
      </c>
      <c r="C461" s="2">
        <f t="shared" si="17"/>
        <v>42818</v>
      </c>
      <c r="D461" s="10">
        <f>VLOOKUP($A461,Weeks!$A$54:$J$153,3,FALSE)*VLOOKUP($B461,dayFactor!$A$1:$B$8,2,FALSE)</f>
        <v>397.20697154491222</v>
      </c>
      <c r="E461" s="10">
        <f>VLOOKUP($A461,Weeks!$A$54:$J$153,4,FALSE)*VLOOKUP($B461,dayFactor!$A$1:$B$8,2,FALSE)</f>
        <v>959.37614063728097</v>
      </c>
      <c r="F461" s="10">
        <f>VLOOKUP($A461,Weeks!$A$54:$J$153,5,FALSE)*VLOOKUP($B461,dayFactor!$A$1:$B$8,2,FALSE)</f>
        <v>0</v>
      </c>
      <c r="G461" s="10">
        <f>VLOOKUP($A461,Weeks!$A$54:$J$153,6,FALSE)*VLOOKUP($B461,dayFactor!$A$1:$B$8,2,FALSE)</f>
        <v>1356.5831121821932</v>
      </c>
    </row>
    <row r="462" spans="1:7" x14ac:dyDescent="0.25">
      <c r="A462" s="8">
        <f t="shared" si="18"/>
        <v>14</v>
      </c>
      <c r="B462">
        <f t="shared" si="16"/>
        <v>6</v>
      </c>
      <c r="C462" s="2">
        <f t="shared" si="17"/>
        <v>42819</v>
      </c>
      <c r="D462" s="10">
        <f>VLOOKUP($A462,Weeks!$A$54:$J$153,3,FALSE)*VLOOKUP($B462,dayFactor!$A$1:$B$8,2,FALSE)</f>
        <v>234.18178695794916</v>
      </c>
      <c r="E462" s="10">
        <f>VLOOKUP($A462,Weeks!$A$54:$J$153,4,FALSE)*VLOOKUP($B462,dayFactor!$A$1:$B$8,2,FALSE)</f>
        <v>565.6205330571745</v>
      </c>
      <c r="F462" s="10">
        <f>VLOOKUP($A462,Weeks!$A$54:$J$153,5,FALSE)*VLOOKUP($B462,dayFactor!$A$1:$B$8,2,FALSE)</f>
        <v>0</v>
      </c>
      <c r="G462" s="10">
        <f>VLOOKUP($A462,Weeks!$A$54:$J$153,6,FALSE)*VLOOKUP($B462,dayFactor!$A$1:$B$8,2,FALSE)</f>
        <v>799.80232001512366</v>
      </c>
    </row>
    <row r="463" spans="1:7" x14ac:dyDescent="0.25">
      <c r="A463" s="8">
        <f t="shared" si="18"/>
        <v>14</v>
      </c>
      <c r="B463">
        <f t="shared" si="16"/>
        <v>7</v>
      </c>
      <c r="C463" s="2">
        <f t="shared" si="17"/>
        <v>42820</v>
      </c>
      <c r="D463" s="10">
        <f>VLOOKUP($A463,Weeks!$A$54:$J$153,3,FALSE)*VLOOKUP($B463,dayFactor!$A$1:$B$8,2,FALSE)</f>
        <v>235.10402724789307</v>
      </c>
      <c r="E463" s="10">
        <f>VLOOKUP($A463,Weeks!$A$54:$J$153,4,FALSE)*VLOOKUP($B463,dayFactor!$A$1:$B$8,2,FALSE)</f>
        <v>567.84802500341436</v>
      </c>
      <c r="F463" s="10">
        <f>VLOOKUP($A463,Weeks!$A$54:$J$153,5,FALSE)*VLOOKUP($B463,dayFactor!$A$1:$B$8,2,FALSE)</f>
        <v>0</v>
      </c>
      <c r="G463" s="10">
        <f>VLOOKUP($A463,Weeks!$A$54:$J$153,6,FALSE)*VLOOKUP($B463,dayFactor!$A$1:$B$8,2,FALSE)</f>
        <v>802.95205225130746</v>
      </c>
    </row>
    <row r="464" spans="1:7" x14ac:dyDescent="0.25">
      <c r="A464" s="8">
        <f t="shared" si="18"/>
        <v>15</v>
      </c>
      <c r="B464">
        <f t="shared" si="16"/>
        <v>1</v>
      </c>
      <c r="C464" s="2">
        <f t="shared" si="17"/>
        <v>42821</v>
      </c>
      <c r="D464" s="10">
        <f>VLOOKUP($A464,Weeks!$A$54:$J$153,3,FALSE)*VLOOKUP($B464,dayFactor!$A$1:$B$8,2,FALSE)</f>
        <v>338.21381348070747</v>
      </c>
      <c r="E464" s="10">
        <f>VLOOKUP($A464,Weeks!$A$54:$J$153,4,FALSE)*VLOOKUP($B464,dayFactor!$A$1:$B$8,2,FALSE)</f>
        <v>706.70577071586627</v>
      </c>
      <c r="F464" s="10">
        <f>VLOOKUP($A464,Weeks!$A$54:$J$153,5,FALSE)*VLOOKUP($B464,dayFactor!$A$1:$B$8,2,FALSE)</f>
        <v>0</v>
      </c>
      <c r="G464" s="10">
        <f>VLOOKUP($A464,Weeks!$A$54:$J$153,6,FALSE)*VLOOKUP($B464,dayFactor!$A$1:$B$8,2,FALSE)</f>
        <v>1044.9195841965736</v>
      </c>
    </row>
    <row r="465" spans="1:7" x14ac:dyDescent="0.25">
      <c r="A465" s="8">
        <f t="shared" si="18"/>
        <v>15</v>
      </c>
      <c r="B465">
        <f t="shared" si="16"/>
        <v>2</v>
      </c>
      <c r="C465" s="2">
        <f t="shared" si="17"/>
        <v>42822</v>
      </c>
      <c r="D465" s="10">
        <f>VLOOKUP($A465,Weeks!$A$54:$J$153,3,FALSE)*VLOOKUP($B465,dayFactor!$A$1:$B$8,2,FALSE)</f>
        <v>400.75604469886349</v>
      </c>
      <c r="E465" s="10">
        <f>VLOOKUP($A465,Weeks!$A$54:$J$153,4,FALSE)*VLOOKUP($B465,dayFactor!$A$1:$B$8,2,FALSE)</f>
        <v>837.3892435771487</v>
      </c>
      <c r="F465" s="10">
        <f>VLOOKUP($A465,Weeks!$A$54:$J$153,5,FALSE)*VLOOKUP($B465,dayFactor!$A$1:$B$8,2,FALSE)</f>
        <v>0</v>
      </c>
      <c r="G465" s="10">
        <f>VLOOKUP($A465,Weeks!$A$54:$J$153,6,FALSE)*VLOOKUP($B465,dayFactor!$A$1:$B$8,2,FALSE)</f>
        <v>1238.145288276012</v>
      </c>
    </row>
    <row r="466" spans="1:7" x14ac:dyDescent="0.25">
      <c r="A466" s="8">
        <f t="shared" si="18"/>
        <v>15</v>
      </c>
      <c r="B466">
        <f t="shared" si="16"/>
        <v>3</v>
      </c>
      <c r="C466" s="2">
        <f t="shared" si="17"/>
        <v>42823</v>
      </c>
      <c r="D466" s="10">
        <f>VLOOKUP($A466,Weeks!$A$54:$J$153,3,FALSE)*VLOOKUP($B466,dayFactor!$A$1:$B$8,2,FALSE)</f>
        <v>421.66689455115903</v>
      </c>
      <c r="E466" s="10">
        <f>VLOOKUP($A466,Weeks!$A$54:$J$153,4,FALSE)*VLOOKUP($B466,dayFactor!$A$1:$B$8,2,FALSE)</f>
        <v>881.08295942247514</v>
      </c>
      <c r="F466" s="10">
        <f>VLOOKUP($A466,Weeks!$A$54:$J$153,5,FALSE)*VLOOKUP($B466,dayFactor!$A$1:$B$8,2,FALSE)</f>
        <v>0</v>
      </c>
      <c r="G466" s="10">
        <f>VLOOKUP($A466,Weeks!$A$54:$J$153,6,FALSE)*VLOOKUP($B466,dayFactor!$A$1:$B$8,2,FALSE)</f>
        <v>1302.7498539736341</v>
      </c>
    </row>
    <row r="467" spans="1:7" x14ac:dyDescent="0.25">
      <c r="A467" s="8">
        <f t="shared" si="18"/>
        <v>15</v>
      </c>
      <c r="B467">
        <f t="shared" si="16"/>
        <v>4</v>
      </c>
      <c r="C467" s="2">
        <f t="shared" si="17"/>
        <v>42824</v>
      </c>
      <c r="D467" s="10">
        <f>VLOOKUP($A467,Weeks!$A$54:$J$153,3,FALSE)*VLOOKUP($B467,dayFactor!$A$1:$B$8,2,FALSE)</f>
        <v>431.98033595476164</v>
      </c>
      <c r="E467" s="10">
        <f>VLOOKUP($A467,Weeks!$A$54:$J$153,4,FALSE)*VLOOKUP($B467,dayFactor!$A$1:$B$8,2,FALSE)</f>
        <v>902.63313941322133</v>
      </c>
      <c r="F467" s="10">
        <f>VLOOKUP($A467,Weeks!$A$54:$J$153,5,FALSE)*VLOOKUP($B467,dayFactor!$A$1:$B$8,2,FALSE)</f>
        <v>0</v>
      </c>
      <c r="G467" s="10">
        <f>VLOOKUP($A467,Weeks!$A$54:$J$153,6,FALSE)*VLOOKUP($B467,dayFactor!$A$1:$B$8,2,FALSE)</f>
        <v>1334.6134753679828</v>
      </c>
    </row>
    <row r="468" spans="1:7" x14ac:dyDescent="0.25">
      <c r="A468" s="8">
        <f t="shared" si="18"/>
        <v>15</v>
      </c>
      <c r="B468">
        <f t="shared" si="16"/>
        <v>5</v>
      </c>
      <c r="C468" s="2">
        <f t="shared" si="17"/>
        <v>42825</v>
      </c>
      <c r="D468" s="10">
        <f>VLOOKUP($A468,Weeks!$A$54:$J$153,3,FALSE)*VLOOKUP($B468,dayFactor!$A$1:$B$8,2,FALSE)</f>
        <v>374.7186834048826</v>
      </c>
      <c r="E468" s="10">
        <f>VLOOKUP($A468,Weeks!$A$54:$J$153,4,FALSE)*VLOOKUP($B468,dayFactor!$A$1:$B$8,2,FALSE)</f>
        <v>782.98356070068667</v>
      </c>
      <c r="F468" s="10">
        <f>VLOOKUP($A468,Weeks!$A$54:$J$153,5,FALSE)*VLOOKUP($B468,dayFactor!$A$1:$B$8,2,FALSE)</f>
        <v>0</v>
      </c>
      <c r="G468" s="10">
        <f>VLOOKUP($A468,Weeks!$A$54:$J$153,6,FALSE)*VLOOKUP($B468,dayFactor!$A$1:$B$8,2,FALSE)</f>
        <v>1157.7022441055692</v>
      </c>
    </row>
    <row r="469" spans="1:7" x14ac:dyDescent="0.25">
      <c r="A469" s="8">
        <f t="shared" si="18"/>
        <v>15</v>
      </c>
      <c r="B469">
        <f t="shared" si="16"/>
        <v>6</v>
      </c>
      <c r="C469" s="2">
        <f t="shared" si="17"/>
        <v>42826</v>
      </c>
      <c r="D469" s="10">
        <f>VLOOKUP($A469,Weeks!$A$54:$J$153,3,FALSE)*VLOOKUP($B469,dayFactor!$A$1:$B$8,2,FALSE)</f>
        <v>220.92334015432368</v>
      </c>
      <c r="E469" s="10">
        <f>VLOOKUP($A469,Weeks!$A$54:$J$153,4,FALSE)*VLOOKUP($B469,dayFactor!$A$1:$B$8,2,FALSE)</f>
        <v>461.62454976662485</v>
      </c>
      <c r="F469" s="10">
        <f>VLOOKUP($A469,Weeks!$A$54:$J$153,5,FALSE)*VLOOKUP($B469,dayFactor!$A$1:$B$8,2,FALSE)</f>
        <v>0</v>
      </c>
      <c r="G469" s="10">
        <f>VLOOKUP($A469,Weeks!$A$54:$J$153,6,FALSE)*VLOOKUP($B469,dayFactor!$A$1:$B$8,2,FALSE)</f>
        <v>682.54788992094848</v>
      </c>
    </row>
    <row r="470" spans="1:7" x14ac:dyDescent="0.25">
      <c r="A470" s="8">
        <f t="shared" si="18"/>
        <v>15</v>
      </c>
      <c r="B470">
        <f t="shared" si="16"/>
        <v>7</v>
      </c>
      <c r="C470" s="2">
        <f t="shared" si="17"/>
        <v>42827</v>
      </c>
      <c r="D470" s="10">
        <f>VLOOKUP($A470,Weeks!$A$54:$J$153,3,FALSE)*VLOOKUP($B470,dayFactor!$A$1:$B$8,2,FALSE)</f>
        <v>221.79336684566451</v>
      </c>
      <c r="E470" s="10">
        <f>VLOOKUP($A470,Weeks!$A$54:$J$153,4,FALSE)*VLOOKUP($B470,dayFactor!$A$1:$B$8,2,FALSE)</f>
        <v>463.44249113667024</v>
      </c>
      <c r="F470" s="10">
        <f>VLOOKUP($A470,Weeks!$A$54:$J$153,5,FALSE)*VLOOKUP($B470,dayFactor!$A$1:$B$8,2,FALSE)</f>
        <v>0</v>
      </c>
      <c r="G470" s="10">
        <f>VLOOKUP($A470,Weeks!$A$54:$J$153,6,FALSE)*VLOOKUP($B470,dayFactor!$A$1:$B$8,2,FALSE)</f>
        <v>685.23585798233466</v>
      </c>
    </row>
    <row r="471" spans="1:7" x14ac:dyDescent="0.25">
      <c r="A471" s="8">
        <f t="shared" si="18"/>
        <v>16</v>
      </c>
      <c r="B471">
        <f t="shared" si="16"/>
        <v>1</v>
      </c>
      <c r="C471" s="2">
        <f t="shared" si="17"/>
        <v>42828</v>
      </c>
      <c r="D471" s="10">
        <f>VLOOKUP($A471,Weeks!$A$54:$J$153,3,FALSE)*VLOOKUP($B471,dayFactor!$A$1:$B$8,2,FALSE)</f>
        <v>341.88973733111749</v>
      </c>
      <c r="E471" s="10">
        <f>VLOOKUP($A471,Weeks!$A$54:$J$153,4,FALSE)*VLOOKUP($B471,dayFactor!$A$1:$B$8,2,FALSE)</f>
        <v>952.39413691837206</v>
      </c>
      <c r="F471" s="10">
        <f>VLOOKUP($A471,Weeks!$A$54:$J$153,5,FALSE)*VLOOKUP($B471,dayFactor!$A$1:$B$8,2,FALSE)</f>
        <v>0</v>
      </c>
      <c r="G471" s="10">
        <f>VLOOKUP($A471,Weeks!$A$54:$J$153,6,FALSE)*VLOOKUP($B471,dayFactor!$A$1:$B$8,2,FALSE)</f>
        <v>1294.2838742494896</v>
      </c>
    </row>
    <row r="472" spans="1:7" x14ac:dyDescent="0.25">
      <c r="A472" s="8">
        <f t="shared" si="18"/>
        <v>16</v>
      </c>
      <c r="B472">
        <f t="shared" si="16"/>
        <v>2</v>
      </c>
      <c r="C472" s="2">
        <f t="shared" si="17"/>
        <v>42829</v>
      </c>
      <c r="D472" s="10">
        <f>VLOOKUP($A472,Weeks!$A$54:$J$153,3,FALSE)*VLOOKUP($B472,dayFactor!$A$1:$B$8,2,FALSE)</f>
        <v>405.11171748390944</v>
      </c>
      <c r="E472" s="10">
        <f>VLOOKUP($A472,Weeks!$A$54:$J$153,4,FALSE)*VLOOKUP($B472,dayFactor!$A$1:$B$8,2,FALSE)</f>
        <v>1128.5101083772452</v>
      </c>
      <c r="F472" s="10">
        <f>VLOOKUP($A472,Weeks!$A$54:$J$153,5,FALSE)*VLOOKUP($B472,dayFactor!$A$1:$B$8,2,FALSE)</f>
        <v>0</v>
      </c>
      <c r="G472" s="10">
        <f>VLOOKUP($A472,Weeks!$A$54:$J$153,6,FALSE)*VLOOKUP($B472,dayFactor!$A$1:$B$8,2,FALSE)</f>
        <v>1533.6218258611548</v>
      </c>
    </row>
    <row r="473" spans="1:7" x14ac:dyDescent="0.25">
      <c r="A473" s="8">
        <f t="shared" si="18"/>
        <v>16</v>
      </c>
      <c r="B473">
        <f t="shared" si="16"/>
        <v>3</v>
      </c>
      <c r="C473" s="2">
        <f t="shared" si="17"/>
        <v>42830</v>
      </c>
      <c r="D473" s="10">
        <f>VLOOKUP($A473,Weeks!$A$54:$J$153,3,FALSE)*VLOOKUP($B473,dayFactor!$A$1:$B$8,2,FALSE)</f>
        <v>426.24983981485786</v>
      </c>
      <c r="E473" s="10">
        <f>VLOOKUP($A473,Weeks!$A$54:$J$153,4,FALSE)*VLOOKUP($B473,dayFactor!$A$1:$B$8,2,FALSE)</f>
        <v>1187.3940746834965</v>
      </c>
      <c r="F473" s="10">
        <f>VLOOKUP($A473,Weeks!$A$54:$J$153,5,FALSE)*VLOOKUP($B473,dayFactor!$A$1:$B$8,2,FALSE)</f>
        <v>0</v>
      </c>
      <c r="G473" s="10">
        <f>VLOOKUP($A473,Weeks!$A$54:$J$153,6,FALSE)*VLOOKUP($B473,dayFactor!$A$1:$B$8,2,FALSE)</f>
        <v>1613.6439144983544</v>
      </c>
    </row>
    <row r="474" spans="1:7" x14ac:dyDescent="0.25">
      <c r="A474" s="8">
        <f t="shared" si="18"/>
        <v>16</v>
      </c>
      <c r="B474">
        <f t="shared" si="16"/>
        <v>4</v>
      </c>
      <c r="C474" s="2">
        <f t="shared" si="17"/>
        <v>42831</v>
      </c>
      <c r="D474" s="10">
        <f>VLOOKUP($A474,Weeks!$A$54:$J$153,3,FALSE)*VLOOKUP($B474,dayFactor!$A$1:$B$8,2,FALSE)</f>
        <v>436.6753742901335</v>
      </c>
      <c r="E474" s="10">
        <f>VLOOKUP($A474,Weeks!$A$54:$J$153,4,FALSE)*VLOOKUP($B474,dayFactor!$A$1:$B$8,2,FALSE)</f>
        <v>1216.436238937981</v>
      </c>
      <c r="F474" s="10">
        <f>VLOOKUP($A474,Weeks!$A$54:$J$153,5,FALSE)*VLOOKUP($B474,dayFactor!$A$1:$B$8,2,FALSE)</f>
        <v>0</v>
      </c>
      <c r="G474" s="10">
        <f>VLOOKUP($A474,Weeks!$A$54:$J$153,6,FALSE)*VLOOKUP($B474,dayFactor!$A$1:$B$8,2,FALSE)</f>
        <v>1653.1116132281147</v>
      </c>
    </row>
    <row r="475" spans="1:7" x14ac:dyDescent="0.25">
      <c r="A475" s="8">
        <f t="shared" si="18"/>
        <v>16</v>
      </c>
      <c r="B475">
        <f t="shared" si="16"/>
        <v>5</v>
      </c>
      <c r="C475" s="2">
        <f t="shared" si="17"/>
        <v>42832</v>
      </c>
      <c r="D475" s="10">
        <f>VLOOKUP($A475,Weeks!$A$54:$J$153,3,FALSE)*VLOOKUP($B475,dayFactor!$A$1:$B$8,2,FALSE)</f>
        <v>378.79136550898244</v>
      </c>
      <c r="E475" s="10">
        <f>VLOOKUP($A475,Weeks!$A$54:$J$153,4,FALSE)*VLOOKUP($B475,dayFactor!$A$1:$B$8,2,FALSE)</f>
        <v>1055.1901277945265</v>
      </c>
      <c r="F475" s="10">
        <f>VLOOKUP($A475,Weeks!$A$54:$J$153,5,FALSE)*VLOOKUP($B475,dayFactor!$A$1:$B$8,2,FALSE)</f>
        <v>0</v>
      </c>
      <c r="G475" s="10">
        <f>VLOOKUP($A475,Weeks!$A$54:$J$153,6,FALSE)*VLOOKUP($B475,dayFactor!$A$1:$B$8,2,FALSE)</f>
        <v>1433.9814933035091</v>
      </c>
    </row>
    <row r="476" spans="1:7" x14ac:dyDescent="0.25">
      <c r="A476" s="8">
        <f t="shared" si="18"/>
        <v>16</v>
      </c>
      <c r="B476">
        <f t="shared" si="16"/>
        <v>6</v>
      </c>
      <c r="C476" s="2">
        <f t="shared" si="17"/>
        <v>42833</v>
      </c>
      <c r="D476" s="10">
        <f>VLOOKUP($A476,Weeks!$A$54:$J$153,3,FALSE)*VLOOKUP($B476,dayFactor!$A$1:$B$8,2,FALSE)</f>
        <v>223.32447618962595</v>
      </c>
      <c r="E476" s="10">
        <f>VLOOKUP($A476,Weeks!$A$54:$J$153,4,FALSE)*VLOOKUP($B476,dayFactor!$A$1:$B$8,2,FALSE)</f>
        <v>622.10969950049991</v>
      </c>
      <c r="F476" s="10">
        <f>VLOOKUP($A476,Weeks!$A$54:$J$153,5,FALSE)*VLOOKUP($B476,dayFactor!$A$1:$B$8,2,FALSE)</f>
        <v>0</v>
      </c>
      <c r="G476" s="10">
        <f>VLOOKUP($A476,Weeks!$A$54:$J$153,6,FALSE)*VLOOKUP($B476,dayFactor!$A$1:$B$8,2,FALSE)</f>
        <v>845.43417569012593</v>
      </c>
    </row>
    <row r="477" spans="1:7" x14ac:dyDescent="0.25">
      <c r="A477" s="8">
        <f t="shared" si="18"/>
        <v>16</v>
      </c>
      <c r="B477">
        <f t="shared" si="16"/>
        <v>7</v>
      </c>
      <c r="C477" s="2">
        <f t="shared" si="17"/>
        <v>42834</v>
      </c>
      <c r="D477" s="10">
        <f>VLOOKUP($A477,Weeks!$A$54:$J$153,3,FALSE)*VLOOKUP($B477,dayFactor!$A$1:$B$8,2,FALSE)</f>
        <v>224.20395888701299</v>
      </c>
      <c r="E477" s="10">
        <f>VLOOKUP($A477,Weeks!$A$54:$J$153,4,FALSE)*VLOOKUP($B477,dayFactor!$A$1:$B$8,2,FALSE)</f>
        <v>624.55965360281141</v>
      </c>
      <c r="F477" s="10">
        <f>VLOOKUP($A477,Weeks!$A$54:$J$153,5,FALSE)*VLOOKUP($B477,dayFactor!$A$1:$B$8,2,FALSE)</f>
        <v>0</v>
      </c>
      <c r="G477" s="10">
        <f>VLOOKUP($A477,Weeks!$A$54:$J$153,6,FALSE)*VLOOKUP($B477,dayFactor!$A$1:$B$8,2,FALSE)</f>
        <v>848.76361248982448</v>
      </c>
    </row>
    <row r="478" spans="1:7" x14ac:dyDescent="0.25">
      <c r="A478" s="8">
        <f t="shared" si="18"/>
        <v>17</v>
      </c>
      <c r="B478">
        <f t="shared" si="16"/>
        <v>1</v>
      </c>
      <c r="C478" s="2">
        <f t="shared" si="17"/>
        <v>42835</v>
      </c>
      <c r="D478" s="10">
        <f>VLOOKUP($A478,Weeks!$A$54:$J$153,3,FALSE)*VLOOKUP($B478,dayFactor!$A$1:$B$8,2,FALSE)</f>
        <v>350.04069891246138</v>
      </c>
      <c r="E478" s="10">
        <f>VLOOKUP($A478,Weeks!$A$54:$J$153,4,FALSE)*VLOOKUP($B478,dayFactor!$A$1:$B$8,2,FALSE)</f>
        <v>1009.4617583497873</v>
      </c>
      <c r="F478" s="10">
        <f>VLOOKUP($A478,Weeks!$A$54:$J$153,5,FALSE)*VLOOKUP($B478,dayFactor!$A$1:$B$8,2,FALSE)</f>
        <v>0</v>
      </c>
      <c r="G478" s="10">
        <f>VLOOKUP($A478,Weeks!$A$54:$J$153,6,FALSE)*VLOOKUP($B478,dayFactor!$A$1:$B$8,2,FALSE)</f>
        <v>1359.5024572622485</v>
      </c>
    </row>
    <row r="479" spans="1:7" x14ac:dyDescent="0.25">
      <c r="A479" s="8">
        <f t="shared" si="18"/>
        <v>17</v>
      </c>
      <c r="B479">
        <f t="shared" si="16"/>
        <v>2</v>
      </c>
      <c r="C479" s="2">
        <f t="shared" si="17"/>
        <v>42836</v>
      </c>
      <c r="D479" s="10">
        <f>VLOOKUP($A479,Weeks!$A$54:$J$153,3,FALSE)*VLOOKUP($B479,dayFactor!$A$1:$B$8,2,FALSE)</f>
        <v>414.76994844205484</v>
      </c>
      <c r="E479" s="10">
        <f>VLOOKUP($A479,Weeks!$A$54:$J$153,4,FALSE)*VLOOKUP($B479,dayFactor!$A$1:$B$8,2,FALSE)</f>
        <v>1196.1306292834106</v>
      </c>
      <c r="F479" s="10">
        <f>VLOOKUP($A479,Weeks!$A$54:$J$153,5,FALSE)*VLOOKUP($B479,dayFactor!$A$1:$B$8,2,FALSE)</f>
        <v>0</v>
      </c>
      <c r="G479" s="10">
        <f>VLOOKUP($A479,Weeks!$A$54:$J$153,6,FALSE)*VLOOKUP($B479,dayFactor!$A$1:$B$8,2,FALSE)</f>
        <v>1610.9005777254652</v>
      </c>
    </row>
    <row r="480" spans="1:7" x14ac:dyDescent="0.25">
      <c r="A480" s="8">
        <f t="shared" si="18"/>
        <v>17</v>
      </c>
      <c r="B480">
        <f t="shared" si="16"/>
        <v>3</v>
      </c>
      <c r="C480" s="2">
        <f t="shared" si="17"/>
        <v>42837</v>
      </c>
      <c r="D480" s="10">
        <f>VLOOKUP($A480,Weeks!$A$54:$J$153,3,FALSE)*VLOOKUP($B480,dayFactor!$A$1:$B$8,2,FALSE)</f>
        <v>436.41202279088566</v>
      </c>
      <c r="E480" s="10">
        <f>VLOOKUP($A480,Weeks!$A$54:$J$153,4,FALSE)*VLOOKUP($B480,dayFactor!$A$1:$B$8,2,FALSE)</f>
        <v>1258.5429330366123</v>
      </c>
      <c r="F480" s="10">
        <f>VLOOKUP($A480,Weeks!$A$54:$J$153,5,FALSE)*VLOOKUP($B480,dayFactor!$A$1:$B$8,2,FALSE)</f>
        <v>0</v>
      </c>
      <c r="G480" s="10">
        <f>VLOOKUP($A480,Weeks!$A$54:$J$153,6,FALSE)*VLOOKUP($B480,dayFactor!$A$1:$B$8,2,FALSE)</f>
        <v>1694.9549558274978</v>
      </c>
    </row>
    <row r="481" spans="1:7" x14ac:dyDescent="0.25">
      <c r="A481" s="8">
        <f t="shared" si="18"/>
        <v>17</v>
      </c>
      <c r="B481">
        <f t="shared" si="16"/>
        <v>4</v>
      </c>
      <c r="C481" s="2">
        <f t="shared" si="17"/>
        <v>42838</v>
      </c>
      <c r="D481" s="10">
        <f>VLOOKUP($A481,Weeks!$A$54:$J$153,3,FALSE)*VLOOKUP($B481,dayFactor!$A$1:$B$8,2,FALSE)</f>
        <v>447.0861114685668</v>
      </c>
      <c r="E481" s="10">
        <f>VLOOKUP($A481,Weeks!$A$54:$J$153,4,FALSE)*VLOOKUP($B481,dayFactor!$A$1:$B$8,2,FALSE)</f>
        <v>1289.325308797004</v>
      </c>
      <c r="F481" s="10">
        <f>VLOOKUP($A481,Weeks!$A$54:$J$153,5,FALSE)*VLOOKUP($B481,dayFactor!$A$1:$B$8,2,FALSE)</f>
        <v>0</v>
      </c>
      <c r="G481" s="10">
        <f>VLOOKUP($A481,Weeks!$A$54:$J$153,6,FALSE)*VLOOKUP($B481,dayFactor!$A$1:$B$8,2,FALSE)</f>
        <v>1736.4114202655708</v>
      </c>
    </row>
    <row r="482" spans="1:7" x14ac:dyDescent="0.25">
      <c r="A482" s="8">
        <f t="shared" si="18"/>
        <v>17</v>
      </c>
      <c r="B482">
        <f t="shared" si="16"/>
        <v>5</v>
      </c>
      <c r="C482" s="2">
        <f t="shared" si="17"/>
        <v>42839</v>
      </c>
      <c r="D482" s="10">
        <f>VLOOKUP($A482,Weeks!$A$54:$J$153,3,FALSE)*VLOOKUP($B482,dayFactor!$A$1:$B$8,2,FALSE)</f>
        <v>387.82209539198647</v>
      </c>
      <c r="E482" s="10">
        <f>VLOOKUP($A482,Weeks!$A$54:$J$153,4,FALSE)*VLOOKUP($B482,dayFactor!$A$1:$B$8,2,FALSE)</f>
        <v>1118.4173027811212</v>
      </c>
      <c r="F482" s="10">
        <f>VLOOKUP($A482,Weeks!$A$54:$J$153,5,FALSE)*VLOOKUP($B482,dayFactor!$A$1:$B$8,2,FALSE)</f>
        <v>0</v>
      </c>
      <c r="G482" s="10">
        <f>VLOOKUP($A482,Weeks!$A$54:$J$153,6,FALSE)*VLOOKUP($B482,dayFactor!$A$1:$B$8,2,FALSE)</f>
        <v>1506.2393981731075</v>
      </c>
    </row>
    <row r="483" spans="1:7" x14ac:dyDescent="0.25">
      <c r="A483" s="8">
        <f t="shared" si="18"/>
        <v>17</v>
      </c>
      <c r="B483">
        <f t="shared" si="16"/>
        <v>6</v>
      </c>
      <c r="C483" s="2">
        <f t="shared" si="17"/>
        <v>42840</v>
      </c>
      <c r="D483" s="10">
        <f>VLOOKUP($A483,Weeks!$A$54:$J$153,3,FALSE)*VLOOKUP($B483,dayFactor!$A$1:$B$8,2,FALSE)</f>
        <v>228.64873435486135</v>
      </c>
      <c r="E483" s="10">
        <f>VLOOKUP($A483,Weeks!$A$54:$J$153,4,FALSE)*VLOOKUP($B483,dayFactor!$A$1:$B$8,2,FALSE)</f>
        <v>659.38662030849605</v>
      </c>
      <c r="F483" s="10">
        <f>VLOOKUP($A483,Weeks!$A$54:$J$153,5,FALSE)*VLOOKUP($B483,dayFactor!$A$1:$B$8,2,FALSE)</f>
        <v>0</v>
      </c>
      <c r="G483" s="10">
        <f>VLOOKUP($A483,Weeks!$A$54:$J$153,6,FALSE)*VLOOKUP($B483,dayFactor!$A$1:$B$8,2,FALSE)</f>
        <v>888.03535466335734</v>
      </c>
    </row>
    <row r="484" spans="1:7" x14ac:dyDescent="0.25">
      <c r="A484" s="8">
        <f t="shared" si="18"/>
        <v>17</v>
      </c>
      <c r="B484">
        <f t="shared" si="16"/>
        <v>7</v>
      </c>
      <c r="C484" s="2">
        <f t="shared" si="17"/>
        <v>42841</v>
      </c>
      <c r="D484" s="10">
        <f>VLOOKUP($A484,Weeks!$A$54:$J$153,3,FALSE)*VLOOKUP($B484,dayFactor!$A$1:$B$8,2,FALSE)</f>
        <v>229.54918471782918</v>
      </c>
      <c r="E484" s="10">
        <f>VLOOKUP($A484,Weeks!$A$54:$J$153,4,FALSE)*VLOOKUP($B484,dayFactor!$A$1:$B$8,2,FALSE)</f>
        <v>661.98337608441659</v>
      </c>
      <c r="F484" s="10">
        <f>VLOOKUP($A484,Weeks!$A$54:$J$153,5,FALSE)*VLOOKUP($B484,dayFactor!$A$1:$B$8,2,FALSE)</f>
        <v>0</v>
      </c>
      <c r="G484" s="10">
        <f>VLOOKUP($A484,Weeks!$A$54:$J$153,6,FALSE)*VLOOKUP($B484,dayFactor!$A$1:$B$8,2,FALSE)</f>
        <v>891.53256080224571</v>
      </c>
    </row>
    <row r="485" spans="1:7" x14ac:dyDescent="0.25">
      <c r="A485" s="8">
        <f t="shared" si="18"/>
        <v>18</v>
      </c>
      <c r="B485">
        <f t="shared" si="16"/>
        <v>1</v>
      </c>
      <c r="C485" s="2">
        <f t="shared" si="17"/>
        <v>42842</v>
      </c>
      <c r="D485" s="10">
        <f>VLOOKUP($A485,Weeks!$A$54:$J$153,3,FALSE)*VLOOKUP($B485,dayFactor!$A$1:$B$8,2,FALSE)</f>
        <v>338.53345903291705</v>
      </c>
      <c r="E485" s="10">
        <f>VLOOKUP($A485,Weeks!$A$54:$J$153,4,FALSE)*VLOOKUP($B485,dayFactor!$A$1:$B$8,2,FALSE)</f>
        <v>985.17763000187745</v>
      </c>
      <c r="F485" s="10">
        <f>VLOOKUP($A485,Weeks!$A$54:$J$153,5,FALSE)*VLOOKUP($B485,dayFactor!$A$1:$B$8,2,FALSE)</f>
        <v>0</v>
      </c>
      <c r="G485" s="10">
        <f>VLOOKUP($A485,Weeks!$A$54:$J$153,6,FALSE)*VLOOKUP($B485,dayFactor!$A$1:$B$8,2,FALSE)</f>
        <v>1323.7110890347944</v>
      </c>
    </row>
    <row r="486" spans="1:7" x14ac:dyDescent="0.25">
      <c r="A486" s="8">
        <f t="shared" si="18"/>
        <v>18</v>
      </c>
      <c r="B486">
        <f t="shared" si="16"/>
        <v>2</v>
      </c>
      <c r="C486" s="2">
        <f t="shared" si="17"/>
        <v>42843</v>
      </c>
      <c r="D486" s="10">
        <f>VLOOKUP($A486,Weeks!$A$54:$J$153,3,FALSE)*VLOOKUP($B486,dayFactor!$A$1:$B$8,2,FALSE)</f>
        <v>401.13479885408486</v>
      </c>
      <c r="E486" s="10">
        <f>VLOOKUP($A486,Weeks!$A$54:$J$153,4,FALSE)*VLOOKUP($B486,dayFactor!$A$1:$B$8,2,FALSE)</f>
        <v>1167.3558991045586</v>
      </c>
      <c r="F486" s="10">
        <f>VLOOKUP($A486,Weeks!$A$54:$J$153,5,FALSE)*VLOOKUP($B486,dayFactor!$A$1:$B$8,2,FALSE)</f>
        <v>0</v>
      </c>
      <c r="G486" s="10">
        <f>VLOOKUP($A486,Weeks!$A$54:$J$153,6,FALSE)*VLOOKUP($B486,dayFactor!$A$1:$B$8,2,FALSE)</f>
        <v>1568.4906979586435</v>
      </c>
    </row>
    <row r="487" spans="1:7" x14ac:dyDescent="0.25">
      <c r="A487" s="8">
        <f t="shared" si="18"/>
        <v>18</v>
      </c>
      <c r="B487">
        <f t="shared" si="16"/>
        <v>3</v>
      </c>
      <c r="C487" s="2">
        <f t="shared" si="17"/>
        <v>42844</v>
      </c>
      <c r="D487" s="10">
        <f>VLOOKUP($A487,Weeks!$A$54:$J$153,3,FALSE)*VLOOKUP($B487,dayFactor!$A$1:$B$8,2,FALSE)</f>
        <v>422.06541153061113</v>
      </c>
      <c r="E487" s="10">
        <f>VLOOKUP($A487,Weeks!$A$54:$J$153,4,FALSE)*VLOOKUP($B487,dayFactor!$A$1:$B$8,2,FALSE)</f>
        <v>1228.2667805579113</v>
      </c>
      <c r="F487" s="10">
        <f>VLOOKUP($A487,Weeks!$A$54:$J$153,5,FALSE)*VLOOKUP($B487,dayFactor!$A$1:$B$8,2,FALSE)</f>
        <v>0</v>
      </c>
      <c r="G487" s="10">
        <f>VLOOKUP($A487,Weeks!$A$54:$J$153,6,FALSE)*VLOOKUP($B487,dayFactor!$A$1:$B$8,2,FALSE)</f>
        <v>1650.3321920885223</v>
      </c>
    </row>
    <row r="488" spans="1:7" x14ac:dyDescent="0.25">
      <c r="A488" s="8">
        <f t="shared" si="18"/>
        <v>18</v>
      </c>
      <c r="B488">
        <f t="shared" si="16"/>
        <v>4</v>
      </c>
      <c r="C488" s="2">
        <f t="shared" si="17"/>
        <v>42845</v>
      </c>
      <c r="D488" s="10">
        <f>VLOOKUP($A488,Weeks!$A$54:$J$153,3,FALSE)*VLOOKUP($B488,dayFactor!$A$1:$B$8,2,FALSE)</f>
        <v>432.38860015783746</v>
      </c>
      <c r="E488" s="10">
        <f>VLOOKUP($A488,Weeks!$A$54:$J$153,4,FALSE)*VLOOKUP($B488,dayFactor!$A$1:$B$8,2,FALSE)</f>
        <v>1258.3086397433701</v>
      </c>
      <c r="F488" s="10">
        <f>VLOOKUP($A488,Weeks!$A$54:$J$153,5,FALSE)*VLOOKUP($B488,dayFactor!$A$1:$B$8,2,FALSE)</f>
        <v>0</v>
      </c>
      <c r="G488" s="10">
        <f>VLOOKUP($A488,Weeks!$A$54:$J$153,6,FALSE)*VLOOKUP($B488,dayFactor!$A$1:$B$8,2,FALSE)</f>
        <v>1690.6972399012075</v>
      </c>
    </row>
    <row r="489" spans="1:7" x14ac:dyDescent="0.25">
      <c r="A489" s="8">
        <f t="shared" si="18"/>
        <v>18</v>
      </c>
      <c r="B489">
        <f t="shared" si="16"/>
        <v>5</v>
      </c>
      <c r="C489" s="2">
        <f t="shared" si="17"/>
        <v>42846</v>
      </c>
      <c r="D489" s="10">
        <f>VLOOKUP($A489,Weeks!$A$54:$J$153,3,FALSE)*VLOOKUP($B489,dayFactor!$A$1:$B$8,2,FALSE)</f>
        <v>375.07282967480432</v>
      </c>
      <c r="E489" s="10">
        <f>VLOOKUP($A489,Weeks!$A$54:$J$153,4,FALSE)*VLOOKUP($B489,dayFactor!$A$1:$B$8,2,FALSE)</f>
        <v>1091.5120841310761</v>
      </c>
      <c r="F489" s="10">
        <f>VLOOKUP($A489,Weeks!$A$54:$J$153,5,FALSE)*VLOOKUP($B489,dayFactor!$A$1:$B$8,2,FALSE)</f>
        <v>0</v>
      </c>
      <c r="G489" s="10">
        <f>VLOOKUP($A489,Weeks!$A$54:$J$153,6,FALSE)*VLOOKUP($B489,dayFactor!$A$1:$B$8,2,FALSE)</f>
        <v>1466.5849138058804</v>
      </c>
    </row>
    <row r="490" spans="1:7" x14ac:dyDescent="0.25">
      <c r="A490" s="8">
        <f t="shared" si="18"/>
        <v>18</v>
      </c>
      <c r="B490">
        <f t="shared" si="16"/>
        <v>6</v>
      </c>
      <c r="C490" s="2">
        <f t="shared" si="17"/>
        <v>42847</v>
      </c>
      <c r="D490" s="10">
        <f>VLOOKUP($A490,Weeks!$A$54:$J$153,3,FALSE)*VLOOKUP($B490,dayFactor!$A$1:$B$8,2,FALSE)</f>
        <v>221.13213459217607</v>
      </c>
      <c r="E490" s="10">
        <f>VLOOKUP($A490,Weeks!$A$54:$J$153,4,FALSE)*VLOOKUP($B490,dayFactor!$A$1:$B$8,2,FALSE)</f>
        <v>643.52407852717829</v>
      </c>
      <c r="F490" s="10">
        <f>VLOOKUP($A490,Weeks!$A$54:$J$153,5,FALSE)*VLOOKUP($B490,dayFactor!$A$1:$B$8,2,FALSE)</f>
        <v>0</v>
      </c>
      <c r="G490" s="10">
        <f>VLOOKUP($A490,Weeks!$A$54:$J$153,6,FALSE)*VLOOKUP($B490,dayFactor!$A$1:$B$8,2,FALSE)</f>
        <v>864.65621311935433</v>
      </c>
    </row>
    <row r="491" spans="1:7" x14ac:dyDescent="0.25">
      <c r="A491" s="8">
        <f t="shared" si="18"/>
        <v>18</v>
      </c>
      <c r="B491">
        <f t="shared" si="16"/>
        <v>7</v>
      </c>
      <c r="C491" s="2">
        <f t="shared" si="17"/>
        <v>42848</v>
      </c>
      <c r="D491" s="10">
        <f>VLOOKUP($A491,Weeks!$A$54:$J$153,3,FALSE)*VLOOKUP($B491,dayFactor!$A$1:$B$8,2,FALSE)</f>
        <v>222.00298354491221</v>
      </c>
      <c r="E491" s="10">
        <f>VLOOKUP($A491,Weeks!$A$54:$J$153,4,FALSE)*VLOOKUP($B491,dayFactor!$A$1:$B$8,2,FALSE)</f>
        <v>646.05836541804308</v>
      </c>
      <c r="F491" s="10">
        <f>VLOOKUP($A491,Weeks!$A$54:$J$153,5,FALSE)*VLOOKUP($B491,dayFactor!$A$1:$B$8,2,FALSE)</f>
        <v>0</v>
      </c>
      <c r="G491" s="10">
        <f>VLOOKUP($A491,Weeks!$A$54:$J$153,6,FALSE)*VLOOKUP($B491,dayFactor!$A$1:$B$8,2,FALSE)</f>
        <v>868.06134896295521</v>
      </c>
    </row>
    <row r="492" spans="1:7" x14ac:dyDescent="0.25">
      <c r="A492" s="8">
        <f t="shared" si="18"/>
        <v>19</v>
      </c>
      <c r="B492">
        <f t="shared" si="16"/>
        <v>1</v>
      </c>
      <c r="C492" s="2">
        <f t="shared" si="17"/>
        <v>42849</v>
      </c>
      <c r="D492" s="10">
        <f>VLOOKUP($A492,Weeks!$A$54:$J$153,3,FALSE)*VLOOKUP($B492,dayFactor!$A$1:$B$8,2,FALSE)</f>
        <v>339.49239568954579</v>
      </c>
      <c r="E492" s="10">
        <f>VLOOKUP($A492,Weeks!$A$54:$J$153,4,FALSE)*VLOOKUP($B492,dayFactor!$A$1:$B$8,2,FALSE)</f>
        <v>987.14209744743005</v>
      </c>
      <c r="F492" s="10">
        <f>VLOOKUP($A492,Weeks!$A$54:$J$153,5,FALSE)*VLOOKUP($B492,dayFactor!$A$1:$B$8,2,FALSE)</f>
        <v>0</v>
      </c>
      <c r="G492" s="10">
        <f>VLOOKUP($A492,Weeks!$A$54:$J$153,6,FALSE)*VLOOKUP($B492,dayFactor!$A$1:$B$8,2,FALSE)</f>
        <v>1326.6344931369758</v>
      </c>
    </row>
    <row r="493" spans="1:7" x14ac:dyDescent="0.25">
      <c r="A493" s="8">
        <f t="shared" si="18"/>
        <v>19</v>
      </c>
      <c r="B493">
        <f t="shared" si="16"/>
        <v>2</v>
      </c>
      <c r="C493" s="2">
        <f t="shared" si="17"/>
        <v>42850</v>
      </c>
      <c r="D493" s="10">
        <f>VLOOKUP($A493,Weeks!$A$54:$J$153,3,FALSE)*VLOOKUP($B493,dayFactor!$A$1:$B$8,2,FALSE)</f>
        <v>402.27106131974909</v>
      </c>
      <c r="E493" s="10">
        <f>VLOOKUP($A493,Weeks!$A$54:$J$153,4,FALSE)*VLOOKUP($B493,dayFactor!$A$1:$B$8,2,FALSE)</f>
        <v>1169.6836343183195</v>
      </c>
      <c r="F493" s="10">
        <f>VLOOKUP($A493,Weeks!$A$54:$J$153,5,FALSE)*VLOOKUP($B493,dayFactor!$A$1:$B$8,2,FALSE)</f>
        <v>0</v>
      </c>
      <c r="G493" s="10">
        <f>VLOOKUP($A493,Weeks!$A$54:$J$153,6,FALSE)*VLOOKUP($B493,dayFactor!$A$1:$B$8,2,FALSE)</f>
        <v>1571.9546956380686</v>
      </c>
    </row>
    <row r="494" spans="1:7" x14ac:dyDescent="0.25">
      <c r="A494" s="8">
        <f t="shared" si="18"/>
        <v>19</v>
      </c>
      <c r="B494">
        <f t="shared" si="16"/>
        <v>3</v>
      </c>
      <c r="C494" s="2">
        <f t="shared" si="17"/>
        <v>42851</v>
      </c>
      <c r="D494" s="10">
        <f>VLOOKUP($A494,Weeks!$A$54:$J$153,3,FALSE)*VLOOKUP($B494,dayFactor!$A$1:$B$8,2,FALSE)</f>
        <v>423.26096246896736</v>
      </c>
      <c r="E494" s="10">
        <f>VLOOKUP($A494,Weeks!$A$54:$J$153,4,FALSE)*VLOOKUP($B494,dayFactor!$A$1:$B$8,2,FALSE)</f>
        <v>1230.7159735068569</v>
      </c>
      <c r="F494" s="10">
        <f>VLOOKUP($A494,Weeks!$A$54:$J$153,5,FALSE)*VLOOKUP($B494,dayFactor!$A$1:$B$8,2,FALSE)</f>
        <v>0</v>
      </c>
      <c r="G494" s="10">
        <f>VLOOKUP($A494,Weeks!$A$54:$J$153,6,FALSE)*VLOOKUP($B494,dayFactor!$A$1:$B$8,2,FALSE)</f>
        <v>1653.9769359758245</v>
      </c>
    </row>
    <row r="495" spans="1:7" x14ac:dyDescent="0.25">
      <c r="A495" s="8">
        <f t="shared" si="18"/>
        <v>19</v>
      </c>
      <c r="B495">
        <f t="shared" ref="B495:B558" si="19">B488</f>
        <v>4</v>
      </c>
      <c r="C495" s="2">
        <f t="shared" si="17"/>
        <v>42852</v>
      </c>
      <c r="D495" s="10">
        <f>VLOOKUP($A495,Weeks!$A$54:$J$153,3,FALSE)*VLOOKUP($B495,dayFactor!$A$1:$B$8,2,FALSE)</f>
        <v>433.61339276706497</v>
      </c>
      <c r="E495" s="10">
        <f>VLOOKUP($A495,Weeks!$A$54:$J$153,4,FALSE)*VLOOKUP($B495,dayFactor!$A$1:$B$8,2,FALSE)</f>
        <v>1260.8177368685542</v>
      </c>
      <c r="F495" s="10">
        <f>VLOOKUP($A495,Weeks!$A$54:$J$153,5,FALSE)*VLOOKUP($B495,dayFactor!$A$1:$B$8,2,FALSE)</f>
        <v>0</v>
      </c>
      <c r="G495" s="10">
        <f>VLOOKUP($A495,Weeks!$A$54:$J$153,6,FALSE)*VLOOKUP($B495,dayFactor!$A$1:$B$8,2,FALSE)</f>
        <v>1694.4311296356193</v>
      </c>
    </row>
    <row r="496" spans="1:7" x14ac:dyDescent="0.25">
      <c r="A496" s="8">
        <f t="shared" si="18"/>
        <v>19</v>
      </c>
      <c r="B496">
        <f t="shared" si="19"/>
        <v>5</v>
      </c>
      <c r="C496" s="2">
        <f t="shared" si="17"/>
        <v>42853</v>
      </c>
      <c r="D496" s="10">
        <f>VLOOKUP($A496,Weeks!$A$54:$J$153,3,FALSE)*VLOOKUP($B496,dayFactor!$A$1:$B$8,2,FALSE)</f>
        <v>376.13526848456956</v>
      </c>
      <c r="E496" s="10">
        <f>VLOOKUP($A496,Weeks!$A$54:$J$153,4,FALSE)*VLOOKUP($B496,dayFactor!$A$1:$B$8,2,FALSE)</f>
        <v>1093.6885849877783</v>
      </c>
      <c r="F496" s="10">
        <f>VLOOKUP($A496,Weeks!$A$54:$J$153,5,FALSE)*VLOOKUP($B496,dayFactor!$A$1:$B$8,2,FALSE)</f>
        <v>0</v>
      </c>
      <c r="G496" s="10">
        <f>VLOOKUP($A496,Weeks!$A$54:$J$153,6,FALSE)*VLOOKUP($B496,dayFactor!$A$1:$B$8,2,FALSE)</f>
        <v>1469.8238534723478</v>
      </c>
    </row>
    <row r="497" spans="1:7" x14ac:dyDescent="0.25">
      <c r="A497" s="8">
        <f t="shared" si="18"/>
        <v>19</v>
      </c>
      <c r="B497">
        <f t="shared" si="19"/>
        <v>6</v>
      </c>
      <c r="C497" s="2">
        <f t="shared" si="17"/>
        <v>42854</v>
      </c>
      <c r="D497" s="10">
        <f>VLOOKUP($A497,Weeks!$A$54:$J$153,3,FALSE)*VLOOKUP($B497,dayFactor!$A$1:$B$8,2,FALSE)</f>
        <v>221.75851790573321</v>
      </c>
      <c r="E497" s="10">
        <f>VLOOKUP($A497,Weeks!$A$54:$J$153,4,FALSE)*VLOOKUP($B497,dayFactor!$A$1:$B$8,2,FALSE)</f>
        <v>644.80728072767226</v>
      </c>
      <c r="F497" s="10">
        <f>VLOOKUP($A497,Weeks!$A$54:$J$153,5,FALSE)*VLOOKUP($B497,dayFactor!$A$1:$B$8,2,FALSE)</f>
        <v>0</v>
      </c>
      <c r="G497" s="10">
        <f>VLOOKUP($A497,Weeks!$A$54:$J$153,6,FALSE)*VLOOKUP($B497,dayFactor!$A$1:$B$8,2,FALSE)</f>
        <v>866.56579863340551</v>
      </c>
    </row>
    <row r="498" spans="1:7" x14ac:dyDescent="0.25">
      <c r="A498" s="8">
        <f t="shared" si="18"/>
        <v>19</v>
      </c>
      <c r="B498">
        <f t="shared" si="19"/>
        <v>7</v>
      </c>
      <c r="C498" s="2">
        <f t="shared" si="17"/>
        <v>42855</v>
      </c>
      <c r="D498" s="10">
        <f>VLOOKUP($A498,Weeks!$A$54:$J$153,3,FALSE)*VLOOKUP($B498,dayFactor!$A$1:$B$8,2,FALSE)</f>
        <v>222.63183364265532</v>
      </c>
      <c r="E498" s="10">
        <f>VLOOKUP($A498,Weeks!$A$54:$J$153,4,FALSE)*VLOOKUP($B498,dayFactor!$A$1:$B$8,2,FALSE)</f>
        <v>647.3466210464095</v>
      </c>
      <c r="F498" s="10">
        <f>VLOOKUP($A498,Weeks!$A$54:$J$153,5,FALSE)*VLOOKUP($B498,dayFactor!$A$1:$B$8,2,FALSE)</f>
        <v>0</v>
      </c>
      <c r="G498" s="10">
        <f>VLOOKUP($A498,Weeks!$A$54:$J$153,6,FALSE)*VLOOKUP($B498,dayFactor!$A$1:$B$8,2,FALSE)</f>
        <v>869.97845468906485</v>
      </c>
    </row>
    <row r="499" spans="1:7" x14ac:dyDescent="0.25">
      <c r="A499" s="8">
        <f t="shared" si="18"/>
        <v>20</v>
      </c>
      <c r="B499">
        <f t="shared" si="19"/>
        <v>1</v>
      </c>
      <c r="C499" s="2">
        <f t="shared" si="17"/>
        <v>42856</v>
      </c>
      <c r="D499" s="10">
        <f>VLOOKUP($A499,Weeks!$A$54:$J$153,3,FALSE)*VLOOKUP($B499,dayFactor!$A$1:$B$8,2,FALSE)</f>
        <v>312.801992080047</v>
      </c>
      <c r="E499" s="10">
        <f>VLOOKUP($A499,Weeks!$A$54:$J$153,4,FALSE)*VLOOKUP($B499,dayFactor!$A$1:$B$8,2,FALSE)</f>
        <v>829.36692271538129</v>
      </c>
      <c r="F499" s="10">
        <f>VLOOKUP($A499,Weeks!$A$54:$J$153,5,FALSE)*VLOOKUP($B499,dayFactor!$A$1:$B$8,2,FALSE)</f>
        <v>0</v>
      </c>
      <c r="G499" s="10">
        <f>VLOOKUP($A499,Weeks!$A$54:$J$153,6,FALSE)*VLOOKUP($B499,dayFactor!$A$1:$B$8,2,FALSE)</f>
        <v>1142.1689147954282</v>
      </c>
    </row>
    <row r="500" spans="1:7" x14ac:dyDescent="0.25">
      <c r="A500" s="8">
        <f t="shared" si="18"/>
        <v>20</v>
      </c>
      <c r="B500">
        <f t="shared" si="19"/>
        <v>2</v>
      </c>
      <c r="C500" s="2">
        <f t="shared" si="17"/>
        <v>42857</v>
      </c>
      <c r="D500" s="10">
        <f>VLOOKUP($A500,Weeks!$A$54:$J$153,3,FALSE)*VLOOKUP($B500,dayFactor!$A$1:$B$8,2,FALSE)</f>
        <v>370.64508935876313</v>
      </c>
      <c r="E500" s="10">
        <f>VLOOKUP($A500,Weeks!$A$54:$J$153,4,FALSE)*VLOOKUP($B500,dayFactor!$A$1:$B$8,2,FALSE)</f>
        <v>982.73279890871049</v>
      </c>
      <c r="F500" s="10">
        <f>VLOOKUP($A500,Weeks!$A$54:$J$153,5,FALSE)*VLOOKUP($B500,dayFactor!$A$1:$B$8,2,FALSE)</f>
        <v>0</v>
      </c>
      <c r="G500" s="10">
        <f>VLOOKUP($A500,Weeks!$A$54:$J$153,6,FALSE)*VLOOKUP($B500,dayFactor!$A$1:$B$8,2,FALSE)</f>
        <v>1353.3778882674735</v>
      </c>
    </row>
    <row r="501" spans="1:7" x14ac:dyDescent="0.25">
      <c r="A501" s="8">
        <f t="shared" si="18"/>
        <v>20</v>
      </c>
      <c r="B501">
        <f t="shared" si="19"/>
        <v>3</v>
      </c>
      <c r="C501" s="2">
        <f t="shared" si="17"/>
        <v>42858</v>
      </c>
      <c r="D501" s="10">
        <f>VLOOKUP($A501,Weeks!$A$54:$J$153,3,FALSE)*VLOOKUP($B501,dayFactor!$A$1:$B$8,2,FALSE)</f>
        <v>389.98479468471936</v>
      </c>
      <c r="E501" s="10">
        <f>VLOOKUP($A501,Weeks!$A$54:$J$153,4,FALSE)*VLOOKUP($B501,dayFactor!$A$1:$B$8,2,FALSE)</f>
        <v>1034.0103236640707</v>
      </c>
      <c r="F501" s="10">
        <f>VLOOKUP($A501,Weeks!$A$54:$J$153,5,FALSE)*VLOOKUP($B501,dayFactor!$A$1:$B$8,2,FALSE)</f>
        <v>0</v>
      </c>
      <c r="G501" s="10">
        <f>VLOOKUP($A501,Weeks!$A$54:$J$153,6,FALSE)*VLOOKUP($B501,dayFactor!$A$1:$B$8,2,FALSE)</f>
        <v>1423.9951183487899</v>
      </c>
    </row>
    <row r="502" spans="1:7" x14ac:dyDescent="0.25">
      <c r="A502" s="8">
        <f t="shared" si="18"/>
        <v>20</v>
      </c>
      <c r="B502">
        <f t="shared" si="19"/>
        <v>4</v>
      </c>
      <c r="C502" s="2">
        <f t="shared" si="17"/>
        <v>42859</v>
      </c>
      <c r="D502" s="10">
        <f>VLOOKUP($A502,Weeks!$A$54:$J$153,3,FALSE)*VLOOKUP($B502,dayFactor!$A$1:$B$8,2,FALSE)</f>
        <v>399.52333181023437</v>
      </c>
      <c r="E502" s="10">
        <f>VLOOKUP($A502,Weeks!$A$54:$J$153,4,FALSE)*VLOOKUP($B502,dayFactor!$A$1:$B$8,2,FALSE)</f>
        <v>1059.3009144636662</v>
      </c>
      <c r="F502" s="10">
        <f>VLOOKUP($A502,Weeks!$A$54:$J$153,5,FALSE)*VLOOKUP($B502,dayFactor!$A$1:$B$8,2,FALSE)</f>
        <v>0</v>
      </c>
      <c r="G502" s="10">
        <f>VLOOKUP($A502,Weeks!$A$54:$J$153,6,FALSE)*VLOOKUP($B502,dayFactor!$A$1:$B$8,2,FALSE)</f>
        <v>1458.8242462739004</v>
      </c>
    </row>
    <row r="503" spans="1:7" x14ac:dyDescent="0.25">
      <c r="A503" s="8">
        <f t="shared" si="18"/>
        <v>20</v>
      </c>
      <c r="B503">
        <f t="shared" si="19"/>
        <v>5</v>
      </c>
      <c r="C503" s="2">
        <f t="shared" ref="C503:C566" si="20">C502+1</f>
        <v>42860</v>
      </c>
      <c r="D503" s="10">
        <f>VLOOKUP($A503,Weeks!$A$54:$J$153,3,FALSE)*VLOOKUP($B503,dayFactor!$A$1:$B$8,2,FALSE)</f>
        <v>346.56405494610533</v>
      </c>
      <c r="E503" s="10">
        <f>VLOOKUP($A503,Weeks!$A$54:$J$153,4,FALSE)*VLOOKUP($B503,dayFactor!$A$1:$B$8,2,FALSE)</f>
        <v>918.88405781271933</v>
      </c>
      <c r="F503" s="10">
        <f>VLOOKUP($A503,Weeks!$A$54:$J$153,5,FALSE)*VLOOKUP($B503,dayFactor!$A$1:$B$8,2,FALSE)</f>
        <v>0</v>
      </c>
      <c r="G503" s="10">
        <f>VLOOKUP($A503,Weeks!$A$54:$J$153,6,FALSE)*VLOOKUP($B503,dayFactor!$A$1:$B$8,2,FALSE)</f>
        <v>1265.4481127588247</v>
      </c>
    </row>
    <row r="504" spans="1:7" x14ac:dyDescent="0.25">
      <c r="A504" s="8">
        <f t="shared" si="18"/>
        <v>20</v>
      </c>
      <c r="B504">
        <f t="shared" si="19"/>
        <v>6</v>
      </c>
      <c r="C504" s="2">
        <f t="shared" si="20"/>
        <v>42861</v>
      </c>
      <c r="D504" s="10">
        <f>VLOOKUP($A504,Weeks!$A$54:$J$153,3,FALSE)*VLOOKUP($B504,dayFactor!$A$1:$B$8,2,FALSE)</f>
        <v>204.32418234506034</v>
      </c>
      <c r="E504" s="10">
        <f>VLOOKUP($A504,Weeks!$A$54:$J$153,4,FALSE)*VLOOKUP($B504,dayFactor!$A$1:$B$8,2,FALSE)</f>
        <v>541.74756759379534</v>
      </c>
      <c r="F504" s="10">
        <f>VLOOKUP($A504,Weeks!$A$54:$J$153,5,FALSE)*VLOOKUP($B504,dayFactor!$A$1:$B$8,2,FALSE)</f>
        <v>0</v>
      </c>
      <c r="G504" s="10">
        <f>VLOOKUP($A504,Weeks!$A$54:$J$153,6,FALSE)*VLOOKUP($B504,dayFactor!$A$1:$B$8,2,FALSE)</f>
        <v>746.07174993885565</v>
      </c>
    </row>
    <row r="505" spans="1:7" x14ac:dyDescent="0.25">
      <c r="A505" s="8">
        <f t="shared" si="18"/>
        <v>20</v>
      </c>
      <c r="B505">
        <f t="shared" si="19"/>
        <v>7</v>
      </c>
      <c r="C505" s="2">
        <f t="shared" si="20"/>
        <v>42862</v>
      </c>
      <c r="D505" s="10">
        <f>VLOOKUP($A505,Weeks!$A$54:$J$153,3,FALSE)*VLOOKUP($B505,dayFactor!$A$1:$B$8,2,FALSE)</f>
        <v>205.12883925547283</v>
      </c>
      <c r="E505" s="10">
        <f>VLOOKUP($A505,Weeks!$A$54:$J$153,4,FALSE)*VLOOKUP($B505,dayFactor!$A$1:$B$8,2,FALSE)</f>
        <v>543.88104449780349</v>
      </c>
      <c r="F505" s="10">
        <f>VLOOKUP($A505,Weeks!$A$54:$J$153,5,FALSE)*VLOOKUP($B505,dayFactor!$A$1:$B$8,2,FALSE)</f>
        <v>0</v>
      </c>
      <c r="G505" s="10">
        <f>VLOOKUP($A505,Weeks!$A$54:$J$153,6,FALSE)*VLOOKUP($B505,dayFactor!$A$1:$B$8,2,FALSE)</f>
        <v>749.0098837532762</v>
      </c>
    </row>
    <row r="506" spans="1:7" x14ac:dyDescent="0.25">
      <c r="A506" s="8">
        <f t="shared" si="18"/>
        <v>21</v>
      </c>
      <c r="B506">
        <f t="shared" si="19"/>
        <v>1</v>
      </c>
      <c r="C506" s="2">
        <f t="shared" si="20"/>
        <v>42863</v>
      </c>
      <c r="D506" s="10">
        <f>VLOOKUP($A506,Weeks!$A$54:$J$153,3,FALSE)*VLOOKUP($B506,dayFactor!$A$1:$B$8,2,FALSE)</f>
        <v>309.60553655795138</v>
      </c>
      <c r="E506" s="10">
        <f>VLOOKUP($A506,Weeks!$A$54:$J$153,4,FALSE)*VLOOKUP($B506,dayFactor!$A$1:$B$8,2,FALSE)</f>
        <v>1054.589758264905</v>
      </c>
      <c r="F506" s="10">
        <f>VLOOKUP($A506,Weeks!$A$54:$J$153,5,FALSE)*VLOOKUP($B506,dayFactor!$A$1:$B$8,2,FALSE)</f>
        <v>0</v>
      </c>
      <c r="G506" s="10">
        <f>VLOOKUP($A506,Weeks!$A$54:$J$153,6,FALSE)*VLOOKUP($B506,dayFactor!$A$1:$B$8,2,FALSE)</f>
        <v>1364.1952948228563</v>
      </c>
    </row>
    <row r="507" spans="1:7" x14ac:dyDescent="0.25">
      <c r="A507" s="8">
        <f t="shared" si="18"/>
        <v>21</v>
      </c>
      <c r="B507">
        <f t="shared" si="19"/>
        <v>2</v>
      </c>
      <c r="C507" s="2">
        <f t="shared" si="20"/>
        <v>42864</v>
      </c>
      <c r="D507" s="10">
        <f>VLOOKUP($A507,Weeks!$A$54:$J$153,3,FALSE)*VLOOKUP($B507,dayFactor!$A$1:$B$8,2,FALSE)</f>
        <v>366.85754780654923</v>
      </c>
      <c r="E507" s="10">
        <f>VLOOKUP($A507,Weeks!$A$54:$J$153,4,FALSE)*VLOOKUP($B507,dayFactor!$A$1:$B$8,2,FALSE)</f>
        <v>1249.6036632941423</v>
      </c>
      <c r="F507" s="10">
        <f>VLOOKUP($A507,Weeks!$A$54:$J$153,5,FALSE)*VLOOKUP($B507,dayFactor!$A$1:$B$8,2,FALSE)</f>
        <v>0</v>
      </c>
      <c r="G507" s="10">
        <f>VLOOKUP($A507,Weeks!$A$54:$J$153,6,FALSE)*VLOOKUP($B507,dayFactor!$A$1:$B$8,2,FALSE)</f>
        <v>1616.4612111006916</v>
      </c>
    </row>
    <row r="508" spans="1:7" x14ac:dyDescent="0.25">
      <c r="A508" s="8">
        <f t="shared" si="18"/>
        <v>21</v>
      </c>
      <c r="B508">
        <f t="shared" si="19"/>
        <v>3</v>
      </c>
      <c r="C508" s="2">
        <f t="shared" si="20"/>
        <v>42865</v>
      </c>
      <c r="D508" s="10">
        <f>VLOOKUP($A508,Weeks!$A$54:$J$153,3,FALSE)*VLOOKUP($B508,dayFactor!$A$1:$B$8,2,FALSE)</f>
        <v>385.99962489019867</v>
      </c>
      <c r="E508" s="10">
        <f>VLOOKUP($A508,Weeks!$A$54:$J$153,4,FALSE)*VLOOKUP($B508,dayFactor!$A$1:$B$8,2,FALSE)</f>
        <v>1314.8061098290589</v>
      </c>
      <c r="F508" s="10">
        <f>VLOOKUP($A508,Weeks!$A$54:$J$153,5,FALSE)*VLOOKUP($B508,dayFactor!$A$1:$B$8,2,FALSE)</f>
        <v>0</v>
      </c>
      <c r="G508" s="10">
        <f>VLOOKUP($A508,Weeks!$A$54:$J$153,6,FALSE)*VLOOKUP($B508,dayFactor!$A$1:$B$8,2,FALSE)</f>
        <v>1700.8057347192578</v>
      </c>
    </row>
    <row r="509" spans="1:7" x14ac:dyDescent="0.25">
      <c r="A509" s="8">
        <f t="shared" si="18"/>
        <v>21</v>
      </c>
      <c r="B509">
        <f t="shared" si="19"/>
        <v>4</v>
      </c>
      <c r="C509" s="2">
        <f t="shared" si="20"/>
        <v>42866</v>
      </c>
      <c r="D509" s="10">
        <f>VLOOKUP($A509,Weeks!$A$54:$J$153,3,FALSE)*VLOOKUP($B509,dayFactor!$A$1:$B$8,2,FALSE)</f>
        <v>395.4406897794762</v>
      </c>
      <c r="E509" s="10">
        <f>VLOOKUP($A509,Weeks!$A$54:$J$153,4,FALSE)*VLOOKUP($B509,dayFactor!$A$1:$B$8,2,FALSE)</f>
        <v>1346.964612063992</v>
      </c>
      <c r="F509" s="10">
        <f>VLOOKUP($A509,Weeks!$A$54:$J$153,5,FALSE)*VLOOKUP($B509,dayFactor!$A$1:$B$8,2,FALSE)</f>
        <v>0</v>
      </c>
      <c r="G509" s="10">
        <f>VLOOKUP($A509,Weeks!$A$54:$J$153,6,FALSE)*VLOOKUP($B509,dayFactor!$A$1:$B$8,2,FALSE)</f>
        <v>1742.4053018434684</v>
      </c>
    </row>
    <row r="510" spans="1:7" x14ac:dyDescent="0.25">
      <c r="A510" s="8">
        <f t="shared" si="18"/>
        <v>21</v>
      </c>
      <c r="B510">
        <f t="shared" si="19"/>
        <v>5</v>
      </c>
      <c r="C510" s="2">
        <f t="shared" si="20"/>
        <v>42867</v>
      </c>
      <c r="D510" s="10">
        <f>VLOOKUP($A510,Weeks!$A$54:$J$153,3,FALSE)*VLOOKUP($B510,dayFactor!$A$1:$B$8,2,FALSE)</f>
        <v>343.02259224688811</v>
      </c>
      <c r="E510" s="10">
        <f>VLOOKUP($A510,Weeks!$A$54:$J$153,4,FALSE)*VLOOKUP($B510,dayFactor!$A$1:$B$8,2,FALSE)</f>
        <v>1168.4161616061263</v>
      </c>
      <c r="F510" s="10">
        <f>VLOOKUP($A510,Weeks!$A$54:$J$153,5,FALSE)*VLOOKUP($B510,dayFactor!$A$1:$B$8,2,FALSE)</f>
        <v>0</v>
      </c>
      <c r="G510" s="10">
        <f>VLOOKUP($A510,Weeks!$A$54:$J$153,6,FALSE)*VLOOKUP($B510,dayFactor!$A$1:$B$8,2,FALSE)</f>
        <v>1511.4387538530145</v>
      </c>
    </row>
    <row r="511" spans="1:7" x14ac:dyDescent="0.25">
      <c r="A511" s="8">
        <f t="shared" si="18"/>
        <v>21</v>
      </c>
      <c r="B511">
        <f t="shared" si="19"/>
        <v>6</v>
      </c>
      <c r="C511" s="2">
        <f t="shared" si="20"/>
        <v>42868</v>
      </c>
      <c r="D511" s="10">
        <f>VLOOKUP($A511,Weeks!$A$54:$J$153,3,FALSE)*VLOOKUP($B511,dayFactor!$A$1:$B$8,2,FALSE)</f>
        <v>202.23623796653663</v>
      </c>
      <c r="E511" s="10">
        <f>VLOOKUP($A511,Weeks!$A$54:$J$153,4,FALSE)*VLOOKUP($B511,dayFactor!$A$1:$B$8,2,FALSE)</f>
        <v>688.86450701314573</v>
      </c>
      <c r="F511" s="10">
        <f>VLOOKUP($A511,Weeks!$A$54:$J$153,5,FALSE)*VLOOKUP($B511,dayFactor!$A$1:$B$8,2,FALSE)</f>
        <v>0</v>
      </c>
      <c r="G511" s="10">
        <f>VLOOKUP($A511,Weeks!$A$54:$J$153,6,FALSE)*VLOOKUP($B511,dayFactor!$A$1:$B$8,2,FALSE)</f>
        <v>891.10074497968242</v>
      </c>
    </row>
    <row r="512" spans="1:7" x14ac:dyDescent="0.25">
      <c r="A512" s="8">
        <f t="shared" si="18"/>
        <v>21</v>
      </c>
      <c r="B512">
        <f t="shared" si="19"/>
        <v>7</v>
      </c>
      <c r="C512" s="2">
        <f t="shared" si="20"/>
        <v>42869</v>
      </c>
      <c r="D512" s="10">
        <f>VLOOKUP($A512,Weeks!$A$54:$J$153,3,FALSE)*VLOOKUP($B512,dayFactor!$A$1:$B$8,2,FALSE)</f>
        <v>203.0326722629959</v>
      </c>
      <c r="E512" s="10">
        <f>VLOOKUP($A512,Weeks!$A$54:$J$153,4,FALSE)*VLOOKUP($B512,dayFactor!$A$1:$B$8,2,FALSE)</f>
        <v>691.57735078691871</v>
      </c>
      <c r="F512" s="10">
        <f>VLOOKUP($A512,Weeks!$A$54:$J$153,5,FALSE)*VLOOKUP($B512,dayFactor!$A$1:$B$8,2,FALSE)</f>
        <v>0</v>
      </c>
      <c r="G512" s="10">
        <f>VLOOKUP($A512,Weeks!$A$54:$J$153,6,FALSE)*VLOOKUP($B512,dayFactor!$A$1:$B$8,2,FALSE)</f>
        <v>894.61002304991462</v>
      </c>
    </row>
    <row r="513" spans="1:7" x14ac:dyDescent="0.25">
      <c r="A513" s="8">
        <f t="shared" si="18"/>
        <v>22</v>
      </c>
      <c r="B513">
        <f t="shared" si="19"/>
        <v>1</v>
      </c>
      <c r="C513" s="2">
        <f t="shared" si="20"/>
        <v>42870</v>
      </c>
      <c r="D513" s="10">
        <f>VLOOKUP($A513,Weeks!$A$54:$J$153,3,FALSE)*VLOOKUP($B513,dayFactor!$A$1:$B$8,2,FALSE)</f>
        <v>313.2814604083614</v>
      </c>
      <c r="E513" s="10">
        <f>VLOOKUP($A513,Weeks!$A$54:$J$153,4,FALSE)*VLOOKUP($B513,dayFactor!$A$1:$B$8,2,FALSE)</f>
        <v>1059.0675747178998</v>
      </c>
      <c r="F513" s="10">
        <f>VLOOKUP($A513,Weeks!$A$54:$J$153,5,FALSE)*VLOOKUP($B513,dayFactor!$A$1:$B$8,2,FALSE)</f>
        <v>0</v>
      </c>
      <c r="G513" s="10">
        <f>VLOOKUP($A513,Weeks!$A$54:$J$153,6,FALSE)*VLOOKUP($B513,dayFactor!$A$1:$B$8,2,FALSE)</f>
        <v>1372.349035126261</v>
      </c>
    </row>
    <row r="514" spans="1:7" x14ac:dyDescent="0.25">
      <c r="A514" s="8">
        <f t="shared" si="18"/>
        <v>22</v>
      </c>
      <c r="B514">
        <f t="shared" si="19"/>
        <v>2</v>
      </c>
      <c r="C514" s="2">
        <f t="shared" si="20"/>
        <v>42871</v>
      </c>
      <c r="D514" s="10">
        <f>VLOOKUP($A514,Weeks!$A$54:$J$153,3,FALSE)*VLOOKUP($B514,dayFactor!$A$1:$B$8,2,FALSE)</f>
        <v>371.21322059159525</v>
      </c>
      <c r="E514" s="10">
        <f>VLOOKUP($A514,Weeks!$A$54:$J$153,4,FALSE)*VLOOKUP($B514,dayFactor!$A$1:$B$8,2,FALSE)</f>
        <v>1254.9095140283914</v>
      </c>
      <c r="F514" s="10">
        <f>VLOOKUP($A514,Weeks!$A$54:$J$153,5,FALSE)*VLOOKUP($B514,dayFactor!$A$1:$B$8,2,FALSE)</f>
        <v>0</v>
      </c>
      <c r="G514" s="10">
        <f>VLOOKUP($A514,Weeks!$A$54:$J$153,6,FALSE)*VLOOKUP($B514,dayFactor!$A$1:$B$8,2,FALSE)</f>
        <v>1626.1227346199864</v>
      </c>
    </row>
    <row r="515" spans="1:7" x14ac:dyDescent="0.25">
      <c r="A515" s="8">
        <f t="shared" si="18"/>
        <v>22</v>
      </c>
      <c r="B515">
        <f t="shared" si="19"/>
        <v>3</v>
      </c>
      <c r="C515" s="2">
        <f t="shared" si="20"/>
        <v>42872</v>
      </c>
      <c r="D515" s="10">
        <f>VLOOKUP($A515,Weeks!$A$54:$J$153,3,FALSE)*VLOOKUP($B515,dayFactor!$A$1:$B$8,2,FALSE)</f>
        <v>390.58257015389751</v>
      </c>
      <c r="E515" s="10">
        <f>VLOOKUP($A515,Weeks!$A$54:$J$153,4,FALSE)*VLOOKUP($B515,dayFactor!$A$1:$B$8,2,FALSE)</f>
        <v>1320.3888119034443</v>
      </c>
      <c r="F515" s="10">
        <f>VLOOKUP($A515,Weeks!$A$54:$J$153,5,FALSE)*VLOOKUP($B515,dayFactor!$A$1:$B$8,2,FALSE)</f>
        <v>0</v>
      </c>
      <c r="G515" s="10">
        <f>VLOOKUP($A515,Weeks!$A$54:$J$153,6,FALSE)*VLOOKUP($B515,dayFactor!$A$1:$B$8,2,FALSE)</f>
        <v>1710.9713820573415</v>
      </c>
    </row>
    <row r="516" spans="1:7" x14ac:dyDescent="0.25">
      <c r="A516" s="8">
        <f t="shared" si="18"/>
        <v>22</v>
      </c>
      <c r="B516">
        <f t="shared" si="19"/>
        <v>4</v>
      </c>
      <c r="C516" s="2">
        <f t="shared" si="20"/>
        <v>42873</v>
      </c>
      <c r="D516" s="10">
        <f>VLOOKUP($A516,Weeks!$A$54:$J$153,3,FALSE)*VLOOKUP($B516,dayFactor!$A$1:$B$8,2,FALSE)</f>
        <v>400.13572811484812</v>
      </c>
      <c r="E516" s="10">
        <f>VLOOKUP($A516,Weeks!$A$54:$J$153,4,FALSE)*VLOOKUP($B516,dayFactor!$A$1:$B$8,2,FALSE)</f>
        <v>1352.6838600030442</v>
      </c>
      <c r="F516" s="10">
        <f>VLOOKUP($A516,Weeks!$A$54:$J$153,5,FALSE)*VLOOKUP($B516,dayFactor!$A$1:$B$8,2,FALSE)</f>
        <v>0</v>
      </c>
      <c r="G516" s="10">
        <f>VLOOKUP($A516,Weeks!$A$54:$J$153,6,FALSE)*VLOOKUP($B516,dayFactor!$A$1:$B$8,2,FALSE)</f>
        <v>1752.8195881178922</v>
      </c>
    </row>
    <row r="517" spans="1:7" x14ac:dyDescent="0.25">
      <c r="A517" s="8">
        <f t="shared" si="18"/>
        <v>22</v>
      </c>
      <c r="B517">
        <f t="shared" si="19"/>
        <v>5</v>
      </c>
      <c r="C517" s="2">
        <f t="shared" si="20"/>
        <v>42874</v>
      </c>
      <c r="D517" s="10">
        <f>VLOOKUP($A517,Weeks!$A$54:$J$153,3,FALSE)*VLOOKUP($B517,dayFactor!$A$1:$B$8,2,FALSE)</f>
        <v>347.09527435098795</v>
      </c>
      <c r="E517" s="10">
        <f>VLOOKUP($A517,Weeks!$A$54:$J$153,4,FALSE)*VLOOKUP($B517,dayFactor!$A$1:$B$8,2,FALSE)</f>
        <v>1173.3772880265014</v>
      </c>
      <c r="F517" s="10">
        <f>VLOOKUP($A517,Weeks!$A$54:$J$153,5,FALSE)*VLOOKUP($B517,dayFactor!$A$1:$B$8,2,FALSE)</f>
        <v>0</v>
      </c>
      <c r="G517" s="10">
        <f>VLOOKUP($A517,Weeks!$A$54:$J$153,6,FALSE)*VLOOKUP($B517,dayFactor!$A$1:$B$8,2,FALSE)</f>
        <v>1520.4725623774893</v>
      </c>
    </row>
    <row r="518" spans="1:7" x14ac:dyDescent="0.25">
      <c r="A518" s="8">
        <f t="shared" si="18"/>
        <v>22</v>
      </c>
      <c r="B518">
        <f t="shared" si="19"/>
        <v>6</v>
      </c>
      <c r="C518" s="2">
        <f t="shared" si="20"/>
        <v>42875</v>
      </c>
      <c r="D518" s="10">
        <f>VLOOKUP($A518,Weeks!$A$54:$J$153,3,FALSE)*VLOOKUP($B518,dayFactor!$A$1:$B$8,2,FALSE)</f>
        <v>204.63737400183888</v>
      </c>
      <c r="E518" s="10">
        <f>VLOOKUP($A518,Weeks!$A$54:$J$153,4,FALSE)*VLOOKUP($B518,dayFactor!$A$1:$B$8,2,FALSE)</f>
        <v>691.78944422139512</v>
      </c>
      <c r="F518" s="10">
        <f>VLOOKUP($A518,Weeks!$A$54:$J$153,5,FALSE)*VLOOKUP($B518,dayFactor!$A$1:$B$8,2,FALSE)</f>
        <v>0</v>
      </c>
      <c r="G518" s="10">
        <f>VLOOKUP($A518,Weeks!$A$54:$J$153,6,FALSE)*VLOOKUP($B518,dayFactor!$A$1:$B$8,2,FALSE)</f>
        <v>896.42681822323391</v>
      </c>
    </row>
    <row r="519" spans="1:7" x14ac:dyDescent="0.25">
      <c r="A519" s="8">
        <f t="shared" si="18"/>
        <v>22</v>
      </c>
      <c r="B519">
        <f t="shared" si="19"/>
        <v>7</v>
      </c>
      <c r="C519" s="2">
        <f t="shared" si="20"/>
        <v>42876</v>
      </c>
      <c r="D519" s="10">
        <f>VLOOKUP($A519,Weeks!$A$54:$J$153,3,FALSE)*VLOOKUP($B519,dayFactor!$A$1:$B$8,2,FALSE)</f>
        <v>205.44326430434438</v>
      </c>
      <c r="E519" s="10">
        <f>VLOOKUP($A519,Weeks!$A$54:$J$153,4,FALSE)*VLOOKUP($B519,dayFactor!$A$1:$B$8,2,FALSE)</f>
        <v>694.51380680273223</v>
      </c>
      <c r="F519" s="10">
        <f>VLOOKUP($A519,Weeks!$A$54:$J$153,5,FALSE)*VLOOKUP($B519,dayFactor!$A$1:$B$8,2,FALSE)</f>
        <v>0</v>
      </c>
      <c r="G519" s="10">
        <f>VLOOKUP($A519,Weeks!$A$54:$J$153,6,FALSE)*VLOOKUP($B519,dayFactor!$A$1:$B$8,2,FALSE)</f>
        <v>899.95707110707656</v>
      </c>
    </row>
    <row r="520" spans="1:7" x14ac:dyDescent="0.25">
      <c r="A520" s="8">
        <f t="shared" si="18"/>
        <v>23</v>
      </c>
      <c r="B520">
        <f t="shared" si="19"/>
        <v>1</v>
      </c>
      <c r="C520" s="2">
        <f t="shared" si="20"/>
        <v>42877</v>
      </c>
      <c r="D520" s="10">
        <f>VLOOKUP($A520,Weeks!$A$54:$J$153,3,FALSE)*VLOOKUP($B520,dayFactor!$A$1:$B$8,2,FALSE)</f>
        <v>323.03064975075313</v>
      </c>
      <c r="E520" s="10">
        <f>VLOOKUP($A520,Weeks!$A$54:$J$153,4,FALSE)*VLOOKUP($B520,dayFactor!$A$1:$B$8,2,FALSE)</f>
        <v>1023.2731164256427</v>
      </c>
      <c r="F520" s="10">
        <f>VLOOKUP($A520,Weeks!$A$54:$J$153,5,FALSE)*VLOOKUP($B520,dayFactor!$A$1:$B$8,2,FALSE)</f>
        <v>0</v>
      </c>
      <c r="G520" s="10">
        <f>VLOOKUP($A520,Weeks!$A$54:$J$153,6,FALSE)*VLOOKUP($B520,dayFactor!$A$1:$B$8,2,FALSE)</f>
        <v>1346.3037661763958</v>
      </c>
    </row>
    <row r="521" spans="1:7" x14ac:dyDescent="0.25">
      <c r="A521" s="8">
        <f t="shared" si="18"/>
        <v>23</v>
      </c>
      <c r="B521">
        <f t="shared" si="19"/>
        <v>2</v>
      </c>
      <c r="C521" s="2">
        <f t="shared" si="20"/>
        <v>42878</v>
      </c>
      <c r="D521" s="10">
        <f>VLOOKUP($A521,Weeks!$A$54:$J$153,3,FALSE)*VLOOKUP($B521,dayFactor!$A$1:$B$8,2,FALSE)</f>
        <v>382.76522232584756</v>
      </c>
      <c r="E521" s="10">
        <f>VLOOKUP($A521,Weeks!$A$54:$J$153,4,FALSE)*VLOOKUP($B521,dayFactor!$A$1:$B$8,2,FALSE)</f>
        <v>1212.4959727844241</v>
      </c>
      <c r="F521" s="10">
        <f>VLOOKUP($A521,Weeks!$A$54:$J$153,5,FALSE)*VLOOKUP($B521,dayFactor!$A$1:$B$8,2,FALSE)</f>
        <v>0</v>
      </c>
      <c r="G521" s="10">
        <f>VLOOKUP($A521,Weeks!$A$54:$J$153,6,FALSE)*VLOOKUP($B521,dayFactor!$A$1:$B$8,2,FALSE)</f>
        <v>1595.2611951102717</v>
      </c>
    </row>
    <row r="522" spans="1:7" x14ac:dyDescent="0.25">
      <c r="A522" s="8">
        <f t="shared" ref="A522:A585" si="21">A515+1</f>
        <v>23</v>
      </c>
      <c r="B522">
        <f t="shared" si="19"/>
        <v>3</v>
      </c>
      <c r="C522" s="2">
        <f t="shared" si="20"/>
        <v>42879</v>
      </c>
      <c r="D522" s="10">
        <f>VLOOKUP($A522,Weeks!$A$54:$J$153,3,FALSE)*VLOOKUP($B522,dayFactor!$A$1:$B$8,2,FALSE)</f>
        <v>402.73733802718561</v>
      </c>
      <c r="E522" s="10">
        <f>VLOOKUP($A522,Weeks!$A$54:$J$153,4,FALSE)*VLOOKUP($B522,dayFactor!$A$1:$B$8,2,FALSE)</f>
        <v>1275.7621956369326</v>
      </c>
      <c r="F522" s="10">
        <f>VLOOKUP($A522,Weeks!$A$54:$J$153,5,FALSE)*VLOOKUP($B522,dayFactor!$A$1:$B$8,2,FALSE)</f>
        <v>0</v>
      </c>
      <c r="G522" s="10">
        <f>VLOOKUP($A522,Weeks!$A$54:$J$153,6,FALSE)*VLOOKUP($B522,dayFactor!$A$1:$B$8,2,FALSE)</f>
        <v>1678.4995336641182</v>
      </c>
    </row>
    <row r="523" spans="1:7" x14ac:dyDescent="0.25">
      <c r="A523" s="8">
        <f t="shared" si="21"/>
        <v>23</v>
      </c>
      <c r="B523">
        <f t="shared" si="19"/>
        <v>4</v>
      </c>
      <c r="C523" s="2">
        <f t="shared" si="20"/>
        <v>42880</v>
      </c>
      <c r="D523" s="10">
        <f>VLOOKUP($A523,Weeks!$A$54:$J$153,3,FALSE)*VLOOKUP($B523,dayFactor!$A$1:$B$8,2,FALSE)</f>
        <v>412.58778630866044</v>
      </c>
      <c r="E523" s="10">
        <f>VLOOKUP($A523,Weeks!$A$54:$J$153,4,FALSE)*VLOOKUP($B523,dayFactor!$A$1:$B$8,2,FALSE)</f>
        <v>1306.9657328831713</v>
      </c>
      <c r="F523" s="10">
        <f>VLOOKUP($A523,Weeks!$A$54:$J$153,5,FALSE)*VLOOKUP($B523,dayFactor!$A$1:$B$8,2,FALSE)</f>
        <v>0</v>
      </c>
      <c r="G523" s="10">
        <f>VLOOKUP($A523,Weeks!$A$54:$J$153,6,FALSE)*VLOOKUP($B523,dayFactor!$A$1:$B$8,2,FALSE)</f>
        <v>1719.5535191918318</v>
      </c>
    </row>
    <row r="524" spans="1:7" x14ac:dyDescent="0.25">
      <c r="A524" s="8">
        <f t="shared" si="21"/>
        <v>23</v>
      </c>
      <c r="B524">
        <f t="shared" si="19"/>
        <v>5</v>
      </c>
      <c r="C524" s="2">
        <f t="shared" si="20"/>
        <v>42881</v>
      </c>
      <c r="D524" s="10">
        <f>VLOOKUP($A524,Weeks!$A$54:$J$153,3,FALSE)*VLOOKUP($B524,dayFactor!$A$1:$B$8,2,FALSE)</f>
        <v>357.89673558360062</v>
      </c>
      <c r="E524" s="10">
        <f>VLOOKUP($A524,Weeks!$A$54:$J$153,4,FALSE)*VLOOKUP($B524,dayFactor!$A$1:$B$8,2,FALSE)</f>
        <v>1133.7193800705018</v>
      </c>
      <c r="F524" s="10">
        <f>VLOOKUP($A524,Weeks!$A$54:$J$153,5,FALSE)*VLOOKUP($B524,dayFactor!$A$1:$B$8,2,FALSE)</f>
        <v>0</v>
      </c>
      <c r="G524" s="10">
        <f>VLOOKUP($A524,Weeks!$A$54:$J$153,6,FALSE)*VLOOKUP($B524,dayFactor!$A$1:$B$8,2,FALSE)</f>
        <v>1491.6161156541023</v>
      </c>
    </row>
    <row r="525" spans="1:7" x14ac:dyDescent="0.25">
      <c r="A525" s="8">
        <f t="shared" si="21"/>
        <v>23</v>
      </c>
      <c r="B525">
        <f t="shared" si="19"/>
        <v>6</v>
      </c>
      <c r="C525" s="2">
        <f t="shared" si="20"/>
        <v>42882</v>
      </c>
      <c r="D525" s="10">
        <f>VLOOKUP($A525,Weeks!$A$54:$J$153,3,FALSE)*VLOOKUP($B525,dayFactor!$A$1:$B$8,2,FALSE)</f>
        <v>211.00560435633614</v>
      </c>
      <c r="E525" s="10">
        <f>VLOOKUP($A525,Weeks!$A$54:$J$153,4,FALSE)*VLOOKUP($B525,dayFactor!$A$1:$B$8,2,FALSE)</f>
        <v>668.40828422808465</v>
      </c>
      <c r="F525" s="10">
        <f>VLOOKUP($A525,Weeks!$A$54:$J$153,5,FALSE)*VLOOKUP($B525,dayFactor!$A$1:$B$8,2,FALSE)</f>
        <v>0</v>
      </c>
      <c r="G525" s="10">
        <f>VLOOKUP($A525,Weeks!$A$54:$J$153,6,FALSE)*VLOOKUP($B525,dayFactor!$A$1:$B$8,2,FALSE)</f>
        <v>879.41388858442087</v>
      </c>
    </row>
    <row r="526" spans="1:7" x14ac:dyDescent="0.25">
      <c r="A526" s="8">
        <f t="shared" si="21"/>
        <v>23</v>
      </c>
      <c r="B526">
        <f t="shared" si="19"/>
        <v>7</v>
      </c>
      <c r="C526" s="2">
        <f t="shared" si="20"/>
        <v>42883</v>
      </c>
      <c r="D526" s="10">
        <f>VLOOKUP($A526,Weeks!$A$54:$J$153,3,FALSE)*VLOOKUP($B526,dayFactor!$A$1:$B$8,2,FALSE)</f>
        <v>211.83657363139906</v>
      </c>
      <c r="E526" s="10">
        <f>VLOOKUP($A526,Weeks!$A$54:$J$153,4,FALSE)*VLOOKUP($B526,dayFactor!$A$1:$B$8,2,FALSE)</f>
        <v>671.04056856520151</v>
      </c>
      <c r="F526" s="10">
        <f>VLOOKUP($A526,Weeks!$A$54:$J$153,5,FALSE)*VLOOKUP($B526,dayFactor!$A$1:$B$8,2,FALSE)</f>
        <v>0</v>
      </c>
      <c r="G526" s="10">
        <f>VLOOKUP($A526,Weeks!$A$54:$J$153,6,FALSE)*VLOOKUP($B526,dayFactor!$A$1:$B$8,2,FALSE)</f>
        <v>882.87714219660052</v>
      </c>
    </row>
    <row r="527" spans="1:7" x14ac:dyDescent="0.25">
      <c r="A527" s="8">
        <f t="shared" si="21"/>
        <v>24</v>
      </c>
      <c r="B527">
        <f t="shared" si="19"/>
        <v>1</v>
      </c>
      <c r="C527" s="2">
        <f t="shared" si="20"/>
        <v>42884</v>
      </c>
      <c r="D527" s="10">
        <f>VLOOKUP($A527,Weeks!$A$54:$J$153,3,FALSE)*VLOOKUP($B527,dayFactor!$A$1:$B$8,2,FALSE)</f>
        <v>312.32252375173266</v>
      </c>
      <c r="E527" s="10">
        <f>VLOOKUP($A527,Weeks!$A$54:$J$153,4,FALSE)*VLOOKUP($B527,dayFactor!$A$1:$B$8,2,FALSE)</f>
        <v>910.55494665824085</v>
      </c>
      <c r="F527" s="10">
        <f>VLOOKUP($A527,Weeks!$A$54:$J$153,5,FALSE)*VLOOKUP($B527,dayFactor!$A$1:$B$8,2,FALSE)</f>
        <v>0</v>
      </c>
      <c r="G527" s="10">
        <f>VLOOKUP($A527,Weeks!$A$54:$J$153,6,FALSE)*VLOOKUP($B527,dayFactor!$A$1:$B$8,2,FALSE)</f>
        <v>1222.8774704099737</v>
      </c>
    </row>
    <row r="528" spans="1:7" x14ac:dyDescent="0.25">
      <c r="A528" s="8">
        <f t="shared" si="21"/>
        <v>24</v>
      </c>
      <c r="B528">
        <f t="shared" si="19"/>
        <v>2</v>
      </c>
      <c r="C528" s="2">
        <f t="shared" si="20"/>
        <v>42885</v>
      </c>
      <c r="D528" s="10">
        <f>VLOOKUP($A528,Weeks!$A$54:$J$153,3,FALSE)*VLOOKUP($B528,dayFactor!$A$1:$B$8,2,FALSE)</f>
        <v>370.07695812593101</v>
      </c>
      <c r="E528" s="10">
        <f>VLOOKUP($A528,Weeks!$A$54:$J$153,4,FALSE)*VLOOKUP($B528,dayFactor!$A$1:$B$8,2,FALSE)</f>
        <v>1078.9340481049176</v>
      </c>
      <c r="F528" s="10">
        <f>VLOOKUP($A528,Weeks!$A$54:$J$153,5,FALSE)*VLOOKUP($B528,dayFactor!$A$1:$B$8,2,FALSE)</f>
        <v>0</v>
      </c>
      <c r="G528" s="10">
        <f>VLOOKUP($A528,Weeks!$A$54:$J$153,6,FALSE)*VLOOKUP($B528,dayFactor!$A$1:$B$8,2,FALSE)</f>
        <v>1449.0110062308486</v>
      </c>
    </row>
    <row r="529" spans="1:7" x14ac:dyDescent="0.25">
      <c r="A529" s="8">
        <f t="shared" si="21"/>
        <v>24</v>
      </c>
      <c r="B529">
        <f t="shared" si="19"/>
        <v>3</v>
      </c>
      <c r="C529" s="2">
        <f t="shared" si="20"/>
        <v>42886</v>
      </c>
      <c r="D529" s="10">
        <f>VLOOKUP($A529,Weeks!$A$54:$J$153,3,FALSE)*VLOOKUP($B529,dayFactor!$A$1:$B$8,2,FALSE)</f>
        <v>389.38701921554122</v>
      </c>
      <c r="E529" s="10">
        <f>VLOOKUP($A529,Weeks!$A$54:$J$153,4,FALSE)*VLOOKUP($B529,dayFactor!$A$1:$B$8,2,FALSE)</f>
        <v>1135.2312098792445</v>
      </c>
      <c r="F529" s="10">
        <f>VLOOKUP($A529,Weeks!$A$54:$J$153,5,FALSE)*VLOOKUP($B529,dayFactor!$A$1:$B$8,2,FALSE)</f>
        <v>0</v>
      </c>
      <c r="G529" s="10">
        <f>VLOOKUP($A529,Weeks!$A$54:$J$153,6,FALSE)*VLOOKUP($B529,dayFactor!$A$1:$B$8,2,FALSE)</f>
        <v>1524.6182290947859</v>
      </c>
    </row>
    <row r="530" spans="1:7" x14ac:dyDescent="0.25">
      <c r="A530" s="8">
        <f t="shared" si="21"/>
        <v>24</v>
      </c>
      <c r="B530">
        <f t="shared" si="19"/>
        <v>4</v>
      </c>
      <c r="C530" s="2">
        <f t="shared" si="20"/>
        <v>42887</v>
      </c>
      <c r="D530" s="10">
        <f>VLOOKUP($A530,Weeks!$A$54:$J$153,3,FALSE)*VLOOKUP($B530,dayFactor!$A$1:$B$8,2,FALSE)</f>
        <v>398.91093550562061</v>
      </c>
      <c r="E530" s="10">
        <f>VLOOKUP($A530,Weeks!$A$54:$J$153,4,FALSE)*VLOOKUP($B530,dayFactor!$A$1:$B$8,2,FALSE)</f>
        <v>1162.9975361285299</v>
      </c>
      <c r="F530" s="10">
        <f>VLOOKUP($A530,Weeks!$A$54:$J$153,5,FALSE)*VLOOKUP($B530,dayFactor!$A$1:$B$8,2,FALSE)</f>
        <v>0</v>
      </c>
      <c r="G530" s="10">
        <f>VLOOKUP($A530,Weeks!$A$54:$J$153,6,FALSE)*VLOOKUP($B530,dayFactor!$A$1:$B$8,2,FALSE)</f>
        <v>1561.9084716341506</v>
      </c>
    </row>
    <row r="531" spans="1:7" x14ac:dyDescent="0.25">
      <c r="A531" s="8">
        <f t="shared" si="21"/>
        <v>24</v>
      </c>
      <c r="B531">
        <f t="shared" si="19"/>
        <v>5</v>
      </c>
      <c r="C531" s="2">
        <f t="shared" si="20"/>
        <v>42888</v>
      </c>
      <c r="D531" s="10">
        <f>VLOOKUP($A531,Weeks!$A$54:$J$153,3,FALSE)*VLOOKUP($B531,dayFactor!$A$1:$B$8,2,FALSE)</f>
        <v>346.03283554122277</v>
      </c>
      <c r="E531" s="10">
        <f>VLOOKUP($A531,Weeks!$A$54:$J$153,4,FALSE)*VLOOKUP($B531,dayFactor!$A$1:$B$8,2,FALSE)</f>
        <v>1008.8350539799644</v>
      </c>
      <c r="F531" s="10">
        <f>VLOOKUP($A531,Weeks!$A$54:$J$153,5,FALSE)*VLOOKUP($B531,dayFactor!$A$1:$B$8,2,FALSE)</f>
        <v>0</v>
      </c>
      <c r="G531" s="10">
        <f>VLOOKUP($A531,Weeks!$A$54:$J$153,6,FALSE)*VLOOKUP($B531,dayFactor!$A$1:$B$8,2,FALSE)</f>
        <v>1354.8678895211872</v>
      </c>
    </row>
    <row r="532" spans="1:7" x14ac:dyDescent="0.25">
      <c r="A532" s="8">
        <f t="shared" si="21"/>
        <v>24</v>
      </c>
      <c r="B532">
        <f t="shared" si="19"/>
        <v>6</v>
      </c>
      <c r="C532" s="2">
        <f t="shared" si="20"/>
        <v>42889</v>
      </c>
      <c r="D532" s="10">
        <f>VLOOKUP($A532,Weeks!$A$54:$J$153,3,FALSE)*VLOOKUP($B532,dayFactor!$A$1:$B$8,2,FALSE)</f>
        <v>204.01099068828177</v>
      </c>
      <c r="E532" s="10">
        <f>VLOOKUP($A532,Weeks!$A$54:$J$153,4,FALSE)*VLOOKUP($B532,dayFactor!$A$1:$B$8,2,FALSE)</f>
        <v>594.78008346118429</v>
      </c>
      <c r="F532" s="10">
        <f>VLOOKUP($A532,Weeks!$A$54:$J$153,5,FALSE)*VLOOKUP($B532,dayFactor!$A$1:$B$8,2,FALSE)</f>
        <v>0</v>
      </c>
      <c r="G532" s="10">
        <f>VLOOKUP($A532,Weeks!$A$54:$J$153,6,FALSE)*VLOOKUP($B532,dayFactor!$A$1:$B$8,2,FALSE)</f>
        <v>798.79107414946623</v>
      </c>
    </row>
    <row r="533" spans="1:7" x14ac:dyDescent="0.25">
      <c r="A533" s="8">
        <f t="shared" si="21"/>
        <v>24</v>
      </c>
      <c r="B533">
        <f t="shared" si="19"/>
        <v>7</v>
      </c>
      <c r="C533" s="2">
        <f t="shared" si="20"/>
        <v>42890</v>
      </c>
      <c r="D533" s="10">
        <f>VLOOKUP($A533,Weeks!$A$54:$J$153,3,FALSE)*VLOOKUP($B533,dayFactor!$A$1:$B$8,2,FALSE)</f>
        <v>204.8144142066013</v>
      </c>
      <c r="E533" s="10">
        <f>VLOOKUP($A533,Weeks!$A$54:$J$153,4,FALSE)*VLOOKUP($B533,dayFactor!$A$1:$B$8,2,FALSE)</f>
        <v>597.12240975286397</v>
      </c>
      <c r="F533" s="10">
        <f>VLOOKUP($A533,Weeks!$A$54:$J$153,5,FALSE)*VLOOKUP($B533,dayFactor!$A$1:$B$8,2,FALSE)</f>
        <v>0</v>
      </c>
      <c r="G533" s="10">
        <f>VLOOKUP($A533,Weeks!$A$54:$J$153,6,FALSE)*VLOOKUP($B533,dayFactor!$A$1:$B$8,2,FALSE)</f>
        <v>801.9368239594653</v>
      </c>
    </row>
    <row r="534" spans="1:7" x14ac:dyDescent="0.25">
      <c r="A534" s="8">
        <f t="shared" si="21"/>
        <v>25</v>
      </c>
      <c r="B534">
        <f t="shared" si="19"/>
        <v>1</v>
      </c>
      <c r="C534" s="2">
        <f t="shared" si="20"/>
        <v>42891</v>
      </c>
      <c r="D534" s="10">
        <f>VLOOKUP($A534,Weeks!$A$54:$J$153,3,FALSE)*VLOOKUP($B534,dayFactor!$A$1:$B$8,2,FALSE)</f>
        <v>327.98515581000146</v>
      </c>
      <c r="E534" s="10">
        <f>VLOOKUP($A534,Weeks!$A$54:$J$153,4,FALSE)*VLOOKUP($B534,dayFactor!$A$1:$B$8,2,FALSE)</f>
        <v>1164.0722292178623</v>
      </c>
      <c r="F534" s="10">
        <f>VLOOKUP($A534,Weeks!$A$54:$J$153,5,FALSE)*VLOOKUP($B534,dayFactor!$A$1:$B$8,2,FALSE)</f>
        <v>0</v>
      </c>
      <c r="G534" s="10">
        <f>VLOOKUP($A534,Weeks!$A$54:$J$153,6,FALSE)*VLOOKUP($B534,dayFactor!$A$1:$B$8,2,FALSE)</f>
        <v>1492.0573850278638</v>
      </c>
    </row>
    <row r="535" spans="1:7" x14ac:dyDescent="0.25">
      <c r="A535" s="8">
        <f t="shared" si="21"/>
        <v>25</v>
      </c>
      <c r="B535">
        <f t="shared" si="19"/>
        <v>2</v>
      </c>
      <c r="C535" s="2">
        <f t="shared" si="20"/>
        <v>42892</v>
      </c>
      <c r="D535" s="10">
        <f>VLOOKUP($A535,Weeks!$A$54:$J$153,3,FALSE)*VLOOKUP($B535,dayFactor!$A$1:$B$8,2,FALSE)</f>
        <v>388.63591173177912</v>
      </c>
      <c r="E535" s="10">
        <f>VLOOKUP($A535,Weeks!$A$54:$J$153,4,FALSE)*VLOOKUP($B535,dayFactor!$A$1:$B$8,2,FALSE)</f>
        <v>1379.3315462904654</v>
      </c>
      <c r="F535" s="10">
        <f>VLOOKUP($A535,Weeks!$A$54:$J$153,5,FALSE)*VLOOKUP($B535,dayFactor!$A$1:$B$8,2,FALSE)</f>
        <v>0</v>
      </c>
      <c r="G535" s="10">
        <f>VLOOKUP($A535,Weeks!$A$54:$J$153,6,FALSE)*VLOOKUP($B535,dayFactor!$A$1:$B$8,2,FALSE)</f>
        <v>1767.9674580222445</v>
      </c>
    </row>
    <row r="536" spans="1:7" x14ac:dyDescent="0.25">
      <c r="A536" s="8">
        <f t="shared" si="21"/>
        <v>25</v>
      </c>
      <c r="B536">
        <f t="shared" si="19"/>
        <v>3</v>
      </c>
      <c r="C536" s="2">
        <f t="shared" si="20"/>
        <v>42893</v>
      </c>
      <c r="D536" s="10">
        <f>VLOOKUP($A536,Weeks!$A$54:$J$153,3,FALSE)*VLOOKUP($B536,dayFactor!$A$1:$B$8,2,FALSE)</f>
        <v>408.91435120869284</v>
      </c>
      <c r="E536" s="10">
        <f>VLOOKUP($A536,Weeks!$A$54:$J$153,4,FALSE)*VLOOKUP($B536,dayFactor!$A$1:$B$8,2,FALSE)</f>
        <v>1451.3029993541063</v>
      </c>
      <c r="F536" s="10">
        <f>VLOOKUP($A536,Weeks!$A$54:$J$153,5,FALSE)*VLOOKUP($B536,dayFactor!$A$1:$B$8,2,FALSE)</f>
        <v>0</v>
      </c>
      <c r="G536" s="10">
        <f>VLOOKUP($A536,Weeks!$A$54:$J$153,6,FALSE)*VLOOKUP($B536,dayFactor!$A$1:$B$8,2,FALSE)</f>
        <v>1860.2173505627991</v>
      </c>
    </row>
    <row r="537" spans="1:7" x14ac:dyDescent="0.25">
      <c r="A537" s="8">
        <f t="shared" si="21"/>
        <v>25</v>
      </c>
      <c r="B537">
        <f t="shared" si="19"/>
        <v>4</v>
      </c>
      <c r="C537" s="2">
        <f t="shared" si="20"/>
        <v>42894</v>
      </c>
      <c r="D537" s="10">
        <f>VLOOKUP($A537,Weeks!$A$54:$J$153,3,FALSE)*VLOOKUP($B537,dayFactor!$A$1:$B$8,2,FALSE)</f>
        <v>418.91588145633563</v>
      </c>
      <c r="E537" s="10">
        <f>VLOOKUP($A537,Weeks!$A$54:$J$153,4,FALSE)*VLOOKUP($B537,dayFactor!$A$1:$B$8,2,FALSE)</f>
        <v>1486.8000436706723</v>
      </c>
      <c r="F537" s="10">
        <f>VLOOKUP($A537,Weeks!$A$54:$J$153,5,FALSE)*VLOOKUP($B537,dayFactor!$A$1:$B$8,2,FALSE)</f>
        <v>0</v>
      </c>
      <c r="G537" s="10">
        <f>VLOOKUP($A537,Weeks!$A$54:$J$153,6,FALSE)*VLOOKUP($B537,dayFactor!$A$1:$B$8,2,FALSE)</f>
        <v>1905.7159251270079</v>
      </c>
    </row>
    <row r="538" spans="1:7" x14ac:dyDescent="0.25">
      <c r="A538" s="8">
        <f t="shared" si="21"/>
        <v>25</v>
      </c>
      <c r="B538">
        <f t="shared" si="19"/>
        <v>5</v>
      </c>
      <c r="C538" s="2">
        <f t="shared" si="20"/>
        <v>42895</v>
      </c>
      <c r="D538" s="10">
        <f>VLOOKUP($A538,Weeks!$A$54:$J$153,3,FALSE)*VLOOKUP($B538,dayFactor!$A$1:$B$8,2,FALSE)</f>
        <v>363.38600276738742</v>
      </c>
      <c r="E538" s="10">
        <f>VLOOKUP($A538,Weeks!$A$54:$J$153,4,FALSE)*VLOOKUP($B538,dayFactor!$A$1:$B$8,2,FALSE)</f>
        <v>1289.7155460079573</v>
      </c>
      <c r="F538" s="10">
        <f>VLOOKUP($A538,Weeks!$A$54:$J$153,5,FALSE)*VLOOKUP($B538,dayFactor!$A$1:$B$8,2,FALSE)</f>
        <v>0</v>
      </c>
      <c r="G538" s="10">
        <f>VLOOKUP($A538,Weeks!$A$54:$J$153,6,FALSE)*VLOOKUP($B538,dayFactor!$A$1:$B$8,2,FALSE)</f>
        <v>1653.1015487753448</v>
      </c>
    </row>
    <row r="539" spans="1:7" x14ac:dyDescent="0.25">
      <c r="A539" s="8">
        <f t="shared" si="21"/>
        <v>25</v>
      </c>
      <c r="B539">
        <f t="shared" si="19"/>
        <v>6</v>
      </c>
      <c r="C539" s="2">
        <f t="shared" si="20"/>
        <v>42896</v>
      </c>
      <c r="D539" s="10">
        <f>VLOOKUP($A539,Weeks!$A$54:$J$153,3,FALSE)*VLOOKUP($B539,dayFactor!$A$1:$B$8,2,FALSE)</f>
        <v>214.24191814304791</v>
      </c>
      <c r="E539" s="10">
        <f>VLOOKUP($A539,Weeks!$A$54:$J$153,4,FALSE)*VLOOKUP($B539,dayFactor!$A$1:$B$8,2,FALSE)</f>
        <v>760.37912944194193</v>
      </c>
      <c r="F539" s="10">
        <f>VLOOKUP($A539,Weeks!$A$54:$J$153,5,FALSE)*VLOOKUP($B539,dayFactor!$A$1:$B$8,2,FALSE)</f>
        <v>0</v>
      </c>
      <c r="G539" s="10">
        <f>VLOOKUP($A539,Weeks!$A$54:$J$153,6,FALSE)*VLOOKUP($B539,dayFactor!$A$1:$B$8,2,FALSE)</f>
        <v>974.62104758498992</v>
      </c>
    </row>
    <row r="540" spans="1:7" x14ac:dyDescent="0.25">
      <c r="A540" s="8">
        <f t="shared" si="21"/>
        <v>25</v>
      </c>
      <c r="B540">
        <f t="shared" si="19"/>
        <v>7</v>
      </c>
      <c r="C540" s="2">
        <f t="shared" si="20"/>
        <v>42897</v>
      </c>
      <c r="D540" s="10">
        <f>VLOOKUP($A540,Weeks!$A$54:$J$153,3,FALSE)*VLOOKUP($B540,dayFactor!$A$1:$B$8,2,FALSE)</f>
        <v>215.08563246973836</v>
      </c>
      <c r="E540" s="10">
        <f>VLOOKUP($A540,Weeks!$A$54:$J$153,4,FALSE)*VLOOKUP($B540,dayFactor!$A$1:$B$8,2,FALSE)</f>
        <v>763.37360769711802</v>
      </c>
      <c r="F540" s="10">
        <f>VLOOKUP($A540,Weeks!$A$54:$J$153,5,FALSE)*VLOOKUP($B540,dayFactor!$A$1:$B$8,2,FALSE)</f>
        <v>0</v>
      </c>
      <c r="G540" s="10">
        <f>VLOOKUP($A540,Weeks!$A$54:$J$153,6,FALSE)*VLOOKUP($B540,dayFactor!$A$1:$B$8,2,FALSE)</f>
        <v>978.45924016685638</v>
      </c>
    </row>
    <row r="541" spans="1:7" x14ac:dyDescent="0.25">
      <c r="A541" s="8">
        <f t="shared" si="21"/>
        <v>26</v>
      </c>
      <c r="B541">
        <f t="shared" si="19"/>
        <v>1</v>
      </c>
      <c r="C541" s="2">
        <f t="shared" si="20"/>
        <v>42898</v>
      </c>
      <c r="D541" s="10">
        <f>VLOOKUP($A541,Weeks!$A$54:$J$153,3,FALSE)*VLOOKUP($B541,dayFactor!$A$1:$B$8,2,FALSE)</f>
        <v>335.49682628692614</v>
      </c>
      <c r="E541" s="10">
        <f>VLOOKUP($A541,Weeks!$A$54:$J$153,4,FALSE)*VLOOKUP($B541,dayFactor!$A$1:$B$8,2,FALSE)</f>
        <v>1121.7887464169178</v>
      </c>
      <c r="F541" s="10">
        <f>VLOOKUP($A541,Weeks!$A$54:$J$153,5,FALSE)*VLOOKUP($B541,dayFactor!$A$1:$B$8,2,FALSE)</f>
        <v>0</v>
      </c>
      <c r="G541" s="10">
        <f>VLOOKUP($A541,Weeks!$A$54:$J$153,6,FALSE)*VLOOKUP($B541,dayFactor!$A$1:$B$8,2,FALSE)</f>
        <v>1457.2855727038439</v>
      </c>
    </row>
    <row r="542" spans="1:7" x14ac:dyDescent="0.25">
      <c r="A542" s="8">
        <f t="shared" si="21"/>
        <v>26</v>
      </c>
      <c r="B542">
        <f t="shared" si="19"/>
        <v>2</v>
      </c>
      <c r="C542" s="2">
        <f t="shared" si="20"/>
        <v>42899</v>
      </c>
      <c r="D542" s="10">
        <f>VLOOKUP($A542,Weeks!$A$54:$J$153,3,FALSE)*VLOOKUP($B542,dayFactor!$A$1:$B$8,2,FALSE)</f>
        <v>397.5366343794816</v>
      </c>
      <c r="E542" s="10">
        <f>VLOOKUP($A542,Weeks!$A$54:$J$153,4,FALSE)*VLOOKUP($B542,dayFactor!$A$1:$B$8,2,FALSE)</f>
        <v>1329.2290352516443</v>
      </c>
      <c r="F542" s="10">
        <f>VLOOKUP($A542,Weeks!$A$54:$J$153,5,FALSE)*VLOOKUP($B542,dayFactor!$A$1:$B$8,2,FALSE)</f>
        <v>0</v>
      </c>
      <c r="G542" s="10">
        <f>VLOOKUP($A542,Weeks!$A$54:$J$153,6,FALSE)*VLOOKUP($B542,dayFactor!$A$1:$B$8,2,FALSE)</f>
        <v>1726.7656696311258</v>
      </c>
    </row>
    <row r="543" spans="1:7" x14ac:dyDescent="0.25">
      <c r="A543" s="8">
        <f t="shared" si="21"/>
        <v>26</v>
      </c>
      <c r="B543">
        <f t="shared" si="19"/>
        <v>3</v>
      </c>
      <c r="C543" s="2">
        <f t="shared" si="20"/>
        <v>42900</v>
      </c>
      <c r="D543" s="10">
        <f>VLOOKUP($A543,Weeks!$A$54:$J$153,3,FALSE)*VLOOKUP($B543,dayFactor!$A$1:$B$8,2,FALSE)</f>
        <v>418.27950022581638</v>
      </c>
      <c r="E543" s="10">
        <f>VLOOKUP($A543,Weeks!$A$54:$J$153,4,FALSE)*VLOOKUP($B543,dayFactor!$A$1:$B$8,2,FALSE)</f>
        <v>1398.5862143712875</v>
      </c>
      <c r="F543" s="10">
        <f>VLOOKUP($A543,Weeks!$A$54:$J$153,5,FALSE)*VLOOKUP($B543,dayFactor!$A$1:$B$8,2,FALSE)</f>
        <v>0</v>
      </c>
      <c r="G543" s="10">
        <f>VLOOKUP($A543,Weeks!$A$54:$J$153,6,FALSE)*VLOOKUP($B543,dayFactor!$A$1:$B$8,2,FALSE)</f>
        <v>1816.8657145971038</v>
      </c>
    </row>
    <row r="544" spans="1:7" x14ac:dyDescent="0.25">
      <c r="A544" s="8">
        <f t="shared" si="21"/>
        <v>26</v>
      </c>
      <c r="B544">
        <f t="shared" si="19"/>
        <v>4</v>
      </c>
      <c r="C544" s="2">
        <f t="shared" si="20"/>
        <v>42901</v>
      </c>
      <c r="D544" s="10">
        <f>VLOOKUP($A544,Weeks!$A$54:$J$153,3,FALSE)*VLOOKUP($B544,dayFactor!$A$1:$B$8,2,FALSE)</f>
        <v>428.51009022861717</v>
      </c>
      <c r="E544" s="10">
        <f>VLOOKUP($A544,Weeks!$A$54:$J$153,4,FALSE)*VLOOKUP($B544,dayFactor!$A$1:$B$8,2,FALSE)</f>
        <v>1432.7938724924177</v>
      </c>
      <c r="F544" s="10">
        <f>VLOOKUP($A544,Weeks!$A$54:$J$153,5,FALSE)*VLOOKUP($B544,dayFactor!$A$1:$B$8,2,FALSE)</f>
        <v>0</v>
      </c>
      <c r="G544" s="10">
        <f>VLOOKUP($A544,Weeks!$A$54:$J$153,6,FALSE)*VLOOKUP($B544,dayFactor!$A$1:$B$8,2,FALSE)</f>
        <v>1861.3039627210346</v>
      </c>
    </row>
    <row r="545" spans="1:7" x14ac:dyDescent="0.25">
      <c r="A545" s="8">
        <f t="shared" si="21"/>
        <v>26</v>
      </c>
      <c r="B545">
        <f t="shared" si="19"/>
        <v>5</v>
      </c>
      <c r="C545" s="2">
        <f t="shared" si="20"/>
        <v>42902</v>
      </c>
      <c r="D545" s="10">
        <f>VLOOKUP($A545,Weeks!$A$54:$J$153,3,FALSE)*VLOOKUP($B545,dayFactor!$A$1:$B$8,2,FALSE)</f>
        <v>371.70844011054788</v>
      </c>
      <c r="E545" s="10">
        <f>VLOOKUP($A545,Weeks!$A$54:$J$153,4,FALSE)*VLOOKUP($B545,dayFactor!$A$1:$B$8,2,FALSE)</f>
        <v>1242.8682252498811</v>
      </c>
      <c r="F545" s="10">
        <f>VLOOKUP($A545,Weeks!$A$54:$J$153,5,FALSE)*VLOOKUP($B545,dayFactor!$A$1:$B$8,2,FALSE)</f>
        <v>0</v>
      </c>
      <c r="G545" s="10">
        <f>VLOOKUP($A545,Weeks!$A$54:$J$153,6,FALSE)*VLOOKUP($B545,dayFactor!$A$1:$B$8,2,FALSE)</f>
        <v>1614.5766653604287</v>
      </c>
    </row>
    <row r="546" spans="1:7" x14ac:dyDescent="0.25">
      <c r="A546" s="8">
        <f t="shared" si="21"/>
        <v>26</v>
      </c>
      <c r="B546">
        <f t="shared" si="19"/>
        <v>6</v>
      </c>
      <c r="C546" s="2">
        <f t="shared" si="20"/>
        <v>42903</v>
      </c>
      <c r="D546" s="10">
        <f>VLOOKUP($A546,Weeks!$A$54:$J$153,3,FALSE)*VLOOKUP($B546,dayFactor!$A$1:$B$8,2,FALSE)</f>
        <v>219.14858743257852</v>
      </c>
      <c r="E546" s="10">
        <f>VLOOKUP($A546,Weeks!$A$54:$J$153,4,FALSE)*VLOOKUP($B546,dayFactor!$A$1:$B$8,2,FALSE)</f>
        <v>732.75929878628062</v>
      </c>
      <c r="F546" s="10">
        <f>VLOOKUP($A546,Weeks!$A$54:$J$153,5,FALSE)*VLOOKUP($B546,dayFactor!$A$1:$B$8,2,FALSE)</f>
        <v>0</v>
      </c>
      <c r="G546" s="10">
        <f>VLOOKUP($A546,Weeks!$A$54:$J$153,6,FALSE)*VLOOKUP($B546,dayFactor!$A$1:$B$8,2,FALSE)</f>
        <v>951.90788621885918</v>
      </c>
    </row>
    <row r="547" spans="1:7" x14ac:dyDescent="0.25">
      <c r="A547" s="8">
        <f t="shared" si="21"/>
        <v>26</v>
      </c>
      <c r="B547">
        <f t="shared" si="19"/>
        <v>7</v>
      </c>
      <c r="C547" s="2">
        <f t="shared" si="20"/>
        <v>42904</v>
      </c>
      <c r="D547" s="10">
        <f>VLOOKUP($A547,Weeks!$A$54:$J$153,3,FALSE)*VLOOKUP($B547,dayFactor!$A$1:$B$8,2,FALSE)</f>
        <v>220.01162490205908</v>
      </c>
      <c r="E547" s="10">
        <f>VLOOKUP($A547,Weeks!$A$54:$J$153,4,FALSE)*VLOOKUP($B547,dayFactor!$A$1:$B$8,2,FALSE)</f>
        <v>735.64500632549721</v>
      </c>
      <c r="F547" s="10">
        <f>VLOOKUP($A547,Weeks!$A$54:$J$153,5,FALSE)*VLOOKUP($B547,dayFactor!$A$1:$B$8,2,FALSE)</f>
        <v>0</v>
      </c>
      <c r="G547" s="10">
        <f>VLOOKUP($A547,Weeks!$A$54:$J$153,6,FALSE)*VLOOKUP($B547,dayFactor!$A$1:$B$8,2,FALSE)</f>
        <v>955.65663122755632</v>
      </c>
    </row>
    <row r="548" spans="1:7" x14ac:dyDescent="0.25">
      <c r="A548" s="8">
        <f t="shared" si="21"/>
        <v>27</v>
      </c>
      <c r="B548">
        <f t="shared" si="19"/>
        <v>1</v>
      </c>
      <c r="C548" s="2">
        <f t="shared" si="20"/>
        <v>42905</v>
      </c>
      <c r="D548" s="10">
        <f>VLOOKUP($A548,Weeks!$A$54:$J$153,3,FALSE)*VLOOKUP($B548,dayFactor!$A$1:$B$8,2,FALSE)</f>
        <v>317.59667536319051</v>
      </c>
      <c r="E548" s="10">
        <f>VLOOKUP($A548,Weeks!$A$54:$J$153,4,FALSE)*VLOOKUP($B548,dayFactor!$A$1:$B$8,2,FALSE)</f>
        <v>1163.8037647485958</v>
      </c>
      <c r="F548" s="10">
        <f>VLOOKUP($A548,Weeks!$A$54:$J$153,5,FALSE)*VLOOKUP($B548,dayFactor!$A$1:$B$8,2,FALSE)</f>
        <v>0</v>
      </c>
      <c r="G548" s="10">
        <f>VLOOKUP($A548,Weeks!$A$54:$J$153,6,FALSE)*VLOOKUP($B548,dayFactor!$A$1:$B$8,2,FALSE)</f>
        <v>1481.4004401117861</v>
      </c>
    </row>
    <row r="549" spans="1:7" x14ac:dyDescent="0.25">
      <c r="A549" s="8">
        <f t="shared" si="21"/>
        <v>27</v>
      </c>
      <c r="B549">
        <f t="shared" si="19"/>
        <v>2</v>
      </c>
      <c r="C549" s="2">
        <f t="shared" si="20"/>
        <v>42906</v>
      </c>
      <c r="D549" s="10">
        <f>VLOOKUP($A549,Weeks!$A$54:$J$153,3,FALSE)*VLOOKUP($B549,dayFactor!$A$1:$B$8,2,FALSE)</f>
        <v>376.32640168708394</v>
      </c>
      <c r="E549" s="10">
        <f>VLOOKUP($A549,Weeks!$A$54:$J$153,4,FALSE)*VLOOKUP($B549,dayFactor!$A$1:$B$8,2,FALSE)</f>
        <v>1379.0134375836144</v>
      </c>
      <c r="F549" s="10">
        <f>VLOOKUP($A549,Weeks!$A$54:$J$153,5,FALSE)*VLOOKUP($B549,dayFactor!$A$1:$B$8,2,FALSE)</f>
        <v>0</v>
      </c>
      <c r="G549" s="10">
        <f>VLOOKUP($A549,Weeks!$A$54:$J$153,6,FALSE)*VLOOKUP($B549,dayFactor!$A$1:$B$8,2,FALSE)</f>
        <v>1755.3398392706983</v>
      </c>
    </row>
    <row r="550" spans="1:7" x14ac:dyDescent="0.25">
      <c r="A550" s="8">
        <f t="shared" si="21"/>
        <v>27</v>
      </c>
      <c r="B550">
        <f t="shared" si="19"/>
        <v>3</v>
      </c>
      <c r="C550" s="2">
        <f t="shared" si="20"/>
        <v>42907</v>
      </c>
      <c r="D550" s="10">
        <f>VLOOKUP($A550,Weeks!$A$54:$J$153,3,FALSE)*VLOOKUP($B550,dayFactor!$A$1:$B$8,2,FALSE)</f>
        <v>395.96254937650042</v>
      </c>
      <c r="E550" s="10">
        <f>VLOOKUP($A550,Weeks!$A$54:$J$153,4,FALSE)*VLOOKUP($B550,dayFactor!$A$1:$B$8,2,FALSE)</f>
        <v>1450.9682922116392</v>
      </c>
      <c r="F550" s="10">
        <f>VLOOKUP($A550,Weeks!$A$54:$J$153,5,FALSE)*VLOOKUP($B550,dayFactor!$A$1:$B$8,2,FALSE)</f>
        <v>0</v>
      </c>
      <c r="G550" s="10">
        <f>VLOOKUP($A550,Weeks!$A$54:$J$153,6,FALSE)*VLOOKUP($B550,dayFactor!$A$1:$B$8,2,FALSE)</f>
        <v>1846.9308415881396</v>
      </c>
    </row>
    <row r="551" spans="1:7" x14ac:dyDescent="0.25">
      <c r="A551" s="8">
        <f t="shared" si="21"/>
        <v>27</v>
      </c>
      <c r="B551">
        <f t="shared" si="19"/>
        <v>4</v>
      </c>
      <c r="C551" s="2">
        <f t="shared" si="20"/>
        <v>42908</v>
      </c>
      <c r="D551" s="10">
        <f>VLOOKUP($A551,Weeks!$A$54:$J$153,3,FALSE)*VLOOKUP($B551,dayFactor!$A$1:$B$8,2,FALSE)</f>
        <v>405.64729485637156</v>
      </c>
      <c r="E551" s="10">
        <f>VLOOKUP($A551,Weeks!$A$54:$J$153,4,FALSE)*VLOOKUP($B551,dayFactor!$A$1:$B$8,2,FALSE)</f>
        <v>1486.4571500128638</v>
      </c>
      <c r="F551" s="10">
        <f>VLOOKUP($A551,Weeks!$A$54:$J$153,5,FALSE)*VLOOKUP($B551,dayFactor!$A$1:$B$8,2,FALSE)</f>
        <v>0</v>
      </c>
      <c r="G551" s="10">
        <f>VLOOKUP($A551,Weeks!$A$54:$J$153,6,FALSE)*VLOOKUP($B551,dayFactor!$A$1:$B$8,2,FALSE)</f>
        <v>1892.1044448692355</v>
      </c>
    </row>
    <row r="552" spans="1:7" x14ac:dyDescent="0.25">
      <c r="A552" s="8">
        <f t="shared" si="21"/>
        <v>27</v>
      </c>
      <c r="B552">
        <f t="shared" si="19"/>
        <v>5</v>
      </c>
      <c r="C552" s="2">
        <f t="shared" si="20"/>
        <v>42909</v>
      </c>
      <c r="D552" s="10">
        <f>VLOOKUP($A552,Weeks!$A$54:$J$153,3,FALSE)*VLOOKUP($B552,dayFactor!$A$1:$B$8,2,FALSE)</f>
        <v>351.87624899493125</v>
      </c>
      <c r="E552" s="10">
        <f>VLOOKUP($A552,Weeks!$A$54:$J$153,4,FALSE)*VLOOKUP($B552,dayFactor!$A$1:$B$8,2,FALSE)</f>
        <v>1289.4181050151449</v>
      </c>
      <c r="F552" s="10">
        <f>VLOOKUP($A552,Weeks!$A$54:$J$153,5,FALSE)*VLOOKUP($B552,dayFactor!$A$1:$B$8,2,FALSE)</f>
        <v>0</v>
      </c>
      <c r="G552" s="10">
        <f>VLOOKUP($A552,Weeks!$A$54:$J$153,6,FALSE)*VLOOKUP($B552,dayFactor!$A$1:$B$8,2,FALSE)</f>
        <v>1641.2943540100762</v>
      </c>
    </row>
    <row r="553" spans="1:7" x14ac:dyDescent="0.25">
      <c r="A553" s="8">
        <f t="shared" si="21"/>
        <v>27</v>
      </c>
      <c r="B553">
        <f t="shared" si="19"/>
        <v>6</v>
      </c>
      <c r="C553" s="2">
        <f t="shared" si="20"/>
        <v>42910</v>
      </c>
      <c r="D553" s="10">
        <f>VLOOKUP($A553,Weeks!$A$54:$J$153,3,FALSE)*VLOOKUP($B553,dayFactor!$A$1:$B$8,2,FALSE)</f>
        <v>207.45609891284585</v>
      </c>
      <c r="E553" s="10">
        <f>VLOOKUP($A553,Weeks!$A$54:$J$153,4,FALSE)*VLOOKUP($B553,dayFactor!$A$1:$B$8,2,FALSE)</f>
        <v>760.20376680180379</v>
      </c>
      <c r="F553" s="10">
        <f>VLOOKUP($A553,Weeks!$A$54:$J$153,5,FALSE)*VLOOKUP($B553,dayFactor!$A$1:$B$8,2,FALSE)</f>
        <v>0</v>
      </c>
      <c r="G553" s="10">
        <f>VLOOKUP($A553,Weeks!$A$54:$J$153,6,FALSE)*VLOOKUP($B553,dayFactor!$A$1:$B$8,2,FALSE)</f>
        <v>967.65986571464975</v>
      </c>
    </row>
    <row r="554" spans="1:7" x14ac:dyDescent="0.25">
      <c r="A554" s="8">
        <f t="shared" si="21"/>
        <v>27</v>
      </c>
      <c r="B554">
        <f t="shared" si="19"/>
        <v>7</v>
      </c>
      <c r="C554" s="2">
        <f t="shared" si="20"/>
        <v>42911</v>
      </c>
      <c r="D554" s="10">
        <f>VLOOKUP($A554,Weeks!$A$54:$J$153,3,FALSE)*VLOOKUP($B554,dayFactor!$A$1:$B$8,2,FALSE)</f>
        <v>208.27308974418824</v>
      </c>
      <c r="E554" s="10">
        <f>VLOOKUP($A554,Weeks!$A$54:$J$153,4,FALSE)*VLOOKUP($B554,dayFactor!$A$1:$B$8,2,FALSE)</f>
        <v>763.19755445463124</v>
      </c>
      <c r="F554" s="10">
        <f>VLOOKUP($A554,Weeks!$A$54:$J$153,5,FALSE)*VLOOKUP($B554,dayFactor!$A$1:$B$8,2,FALSE)</f>
        <v>0</v>
      </c>
      <c r="G554" s="10">
        <f>VLOOKUP($A554,Weeks!$A$54:$J$153,6,FALSE)*VLOOKUP($B554,dayFactor!$A$1:$B$8,2,FALSE)</f>
        <v>971.47064419881951</v>
      </c>
    </row>
    <row r="555" spans="1:7" x14ac:dyDescent="0.25">
      <c r="A555" s="8">
        <f t="shared" si="21"/>
        <v>28</v>
      </c>
      <c r="B555">
        <f t="shared" si="19"/>
        <v>1</v>
      </c>
      <c r="C555" s="2">
        <f t="shared" si="20"/>
        <v>42912</v>
      </c>
      <c r="D555" s="10">
        <f>VLOOKUP($A555,Weeks!$A$54:$J$153,3,FALSE)*VLOOKUP($B555,dayFactor!$A$1:$B$8,2,FALSE)</f>
        <v>347.96300282309926</v>
      </c>
      <c r="E555" s="10">
        <f>VLOOKUP($A555,Weeks!$A$54:$J$153,4,FALSE)*VLOOKUP($B555,dayFactor!$A$1:$B$8,2,FALSE)</f>
        <v>1065.3966427310559</v>
      </c>
      <c r="F555" s="10">
        <f>VLOOKUP($A555,Weeks!$A$54:$J$153,5,FALSE)*VLOOKUP($B555,dayFactor!$A$1:$B$8,2,FALSE)</f>
        <v>0</v>
      </c>
      <c r="G555" s="10">
        <f>VLOOKUP($A555,Weeks!$A$54:$J$153,6,FALSE)*VLOOKUP($B555,dayFactor!$A$1:$B$8,2,FALSE)</f>
        <v>1413.3596455541551</v>
      </c>
    </row>
    <row r="556" spans="1:7" x14ac:dyDescent="0.25">
      <c r="A556" s="8">
        <f t="shared" si="21"/>
        <v>28</v>
      </c>
      <c r="B556">
        <f t="shared" si="19"/>
        <v>2</v>
      </c>
      <c r="C556" s="2">
        <f t="shared" si="20"/>
        <v>42913</v>
      </c>
      <c r="D556" s="10">
        <f>VLOOKUP($A556,Weeks!$A$54:$J$153,3,FALSE)*VLOOKUP($B556,dayFactor!$A$1:$B$8,2,FALSE)</f>
        <v>412.30804643311586</v>
      </c>
      <c r="E556" s="10">
        <f>VLOOKUP($A556,Weeks!$A$54:$J$153,4,FALSE)*VLOOKUP($B556,dayFactor!$A$1:$B$8,2,FALSE)</f>
        <v>1262.4089482989173</v>
      </c>
      <c r="F556" s="10">
        <f>VLOOKUP($A556,Weeks!$A$54:$J$153,5,FALSE)*VLOOKUP($B556,dayFactor!$A$1:$B$8,2,FALSE)</f>
        <v>0</v>
      </c>
      <c r="G556" s="10">
        <f>VLOOKUP($A556,Weeks!$A$54:$J$153,6,FALSE)*VLOOKUP($B556,dayFactor!$A$1:$B$8,2,FALSE)</f>
        <v>1674.7169947320333</v>
      </c>
    </row>
    <row r="557" spans="1:7" x14ac:dyDescent="0.25">
      <c r="A557" s="8">
        <f t="shared" si="21"/>
        <v>28</v>
      </c>
      <c r="B557">
        <f t="shared" si="19"/>
        <v>3</v>
      </c>
      <c r="C557" s="2">
        <f t="shared" si="20"/>
        <v>42914</v>
      </c>
      <c r="D557" s="10">
        <f>VLOOKUP($A557,Weeks!$A$54:$J$153,3,FALSE)*VLOOKUP($B557,dayFactor!$A$1:$B$8,2,FALSE)</f>
        <v>433.82166242444725</v>
      </c>
      <c r="E557" s="10">
        <f>VLOOKUP($A557,Weeks!$A$54:$J$153,4,FALSE)*VLOOKUP($B557,dayFactor!$A$1:$B$8,2,FALSE)</f>
        <v>1328.2795554157958</v>
      </c>
      <c r="F557" s="10">
        <f>VLOOKUP($A557,Weeks!$A$54:$J$153,5,FALSE)*VLOOKUP($B557,dayFactor!$A$1:$B$8,2,FALSE)</f>
        <v>0</v>
      </c>
      <c r="G557" s="10">
        <f>VLOOKUP($A557,Weeks!$A$54:$J$153,6,FALSE)*VLOOKUP($B557,dayFactor!$A$1:$B$8,2,FALSE)</f>
        <v>1762.1012178402432</v>
      </c>
    </row>
    <row r="558" spans="1:7" x14ac:dyDescent="0.25">
      <c r="A558" s="8">
        <f t="shared" si="21"/>
        <v>28</v>
      </c>
      <c r="B558">
        <f t="shared" si="19"/>
        <v>4</v>
      </c>
      <c r="C558" s="2">
        <f t="shared" si="20"/>
        <v>42915</v>
      </c>
      <c r="D558" s="10">
        <f>VLOOKUP($A558,Weeks!$A$54:$J$153,3,FALSE)*VLOOKUP($B558,dayFactor!$A$1:$B$8,2,FALSE)</f>
        <v>444.43239414857408</v>
      </c>
      <c r="E558" s="10">
        <f>VLOOKUP($A558,Weeks!$A$54:$J$153,4,FALSE)*VLOOKUP($B558,dayFactor!$A$1:$B$8,2,FALSE)</f>
        <v>1360.7676011680385</v>
      </c>
      <c r="F558" s="10">
        <f>VLOOKUP($A558,Weeks!$A$54:$J$153,5,FALSE)*VLOOKUP($B558,dayFactor!$A$1:$B$8,2,FALSE)</f>
        <v>0</v>
      </c>
      <c r="G558" s="10">
        <f>VLOOKUP($A558,Weeks!$A$54:$J$153,6,FALSE)*VLOOKUP($B558,dayFactor!$A$1:$B$8,2,FALSE)</f>
        <v>1805.1999953166126</v>
      </c>
    </row>
    <row r="559" spans="1:7" x14ac:dyDescent="0.25">
      <c r="A559" s="8">
        <f t="shared" si="21"/>
        <v>28</v>
      </c>
      <c r="B559">
        <f t="shared" ref="B559:B622" si="22">B552</f>
        <v>5</v>
      </c>
      <c r="C559" s="2">
        <f t="shared" si="20"/>
        <v>42916</v>
      </c>
      <c r="D559" s="10">
        <f>VLOOKUP($A559,Weeks!$A$54:$J$153,3,FALSE)*VLOOKUP($B559,dayFactor!$A$1:$B$8,2,FALSE)</f>
        <v>385.52014463749526</v>
      </c>
      <c r="E559" s="10">
        <f>VLOOKUP($A559,Weeks!$A$54:$J$153,4,FALSE)*VLOOKUP($B559,dayFactor!$A$1:$B$8,2,FALSE)</f>
        <v>1180.3894795412784</v>
      </c>
      <c r="F559" s="10">
        <f>VLOOKUP($A559,Weeks!$A$54:$J$153,5,FALSE)*VLOOKUP($B559,dayFactor!$A$1:$B$8,2,FALSE)</f>
        <v>0</v>
      </c>
      <c r="G559" s="10">
        <f>VLOOKUP($A559,Weeks!$A$54:$J$153,6,FALSE)*VLOOKUP($B559,dayFactor!$A$1:$B$8,2,FALSE)</f>
        <v>1565.9096241787738</v>
      </c>
    </row>
    <row r="560" spans="1:7" x14ac:dyDescent="0.25">
      <c r="A560" s="8">
        <f t="shared" si="21"/>
        <v>28</v>
      </c>
      <c r="B560">
        <f t="shared" si="22"/>
        <v>6</v>
      </c>
      <c r="C560" s="2">
        <f t="shared" si="20"/>
        <v>42917</v>
      </c>
      <c r="D560" s="10">
        <f>VLOOKUP($A560,Weeks!$A$54:$J$153,3,FALSE)*VLOOKUP($B560,dayFactor!$A$1:$B$8,2,FALSE)</f>
        <v>227.291570508821</v>
      </c>
      <c r="E560" s="10">
        <f>VLOOKUP($A560,Weeks!$A$54:$J$153,4,FALSE)*VLOOKUP($B560,dayFactor!$A$1:$B$8,2,FALSE)</f>
        <v>695.92363031846912</v>
      </c>
      <c r="F560" s="10">
        <f>VLOOKUP($A560,Weeks!$A$54:$J$153,5,FALSE)*VLOOKUP($B560,dayFactor!$A$1:$B$8,2,FALSE)</f>
        <v>0</v>
      </c>
      <c r="G560" s="10">
        <f>VLOOKUP($A560,Weeks!$A$54:$J$153,6,FALSE)*VLOOKUP($B560,dayFactor!$A$1:$B$8,2,FALSE)</f>
        <v>923.21520082729012</v>
      </c>
    </row>
    <row r="561" spans="1:7" x14ac:dyDescent="0.25">
      <c r="A561" s="8">
        <f t="shared" si="21"/>
        <v>28</v>
      </c>
      <c r="B561">
        <f t="shared" si="22"/>
        <v>7</v>
      </c>
      <c r="C561" s="2">
        <f t="shared" si="20"/>
        <v>42918</v>
      </c>
      <c r="D561" s="10">
        <f>VLOOKUP($A561,Weeks!$A$54:$J$153,3,FALSE)*VLOOKUP($B561,dayFactor!$A$1:$B$8,2,FALSE)</f>
        <v>228.18667617271922</v>
      </c>
      <c r="E561" s="10">
        <f>VLOOKUP($A561,Weeks!$A$54:$J$153,4,FALSE)*VLOOKUP($B561,dayFactor!$A$1:$B$8,2,FALSE)</f>
        <v>698.66427389686567</v>
      </c>
      <c r="F561" s="10">
        <f>VLOOKUP($A561,Weeks!$A$54:$J$153,5,FALSE)*VLOOKUP($B561,dayFactor!$A$1:$B$8,2,FALSE)</f>
        <v>0</v>
      </c>
      <c r="G561" s="10">
        <f>VLOOKUP($A561,Weeks!$A$54:$J$153,6,FALSE)*VLOOKUP($B561,dayFactor!$A$1:$B$8,2,FALSE)</f>
        <v>926.850950069585</v>
      </c>
    </row>
    <row r="562" spans="1:7" x14ac:dyDescent="0.25">
      <c r="A562" s="8">
        <f t="shared" si="21"/>
        <v>29</v>
      </c>
      <c r="B562">
        <f t="shared" si="22"/>
        <v>1</v>
      </c>
      <c r="C562" s="2">
        <f t="shared" si="20"/>
        <v>42919</v>
      </c>
      <c r="D562" s="10">
        <f>VLOOKUP($A562,Weeks!$A$54:$J$153,3,FALSE)*VLOOKUP($B562,dayFactor!$A$1:$B$8,2,FALSE)</f>
        <v>339.49239568954579</v>
      </c>
      <c r="E562" s="10">
        <f>VLOOKUP($A562,Weeks!$A$54:$J$153,4,FALSE)*VLOOKUP($B562,dayFactor!$A$1:$B$8,2,FALSE)</f>
        <v>1091.2702720042109</v>
      </c>
      <c r="F562" s="10">
        <f>VLOOKUP($A562,Weeks!$A$54:$J$153,5,FALSE)*VLOOKUP($B562,dayFactor!$A$1:$B$8,2,FALSE)</f>
        <v>0</v>
      </c>
      <c r="G562" s="10">
        <f>VLOOKUP($A562,Weeks!$A$54:$J$153,6,FALSE)*VLOOKUP($B562,dayFactor!$A$1:$B$8,2,FALSE)</f>
        <v>1430.7626676937566</v>
      </c>
    </row>
    <row r="563" spans="1:7" x14ac:dyDescent="0.25">
      <c r="A563" s="8">
        <f t="shared" si="21"/>
        <v>29</v>
      </c>
      <c r="B563">
        <f t="shared" si="22"/>
        <v>2</v>
      </c>
      <c r="C563" s="2">
        <f t="shared" si="20"/>
        <v>42920</v>
      </c>
      <c r="D563" s="10">
        <f>VLOOKUP($A563,Weeks!$A$54:$J$153,3,FALSE)*VLOOKUP($B563,dayFactor!$A$1:$B$8,2,FALSE)</f>
        <v>402.27106131974909</v>
      </c>
      <c r="E563" s="10">
        <f>VLOOKUP($A563,Weeks!$A$54:$J$153,4,FALSE)*VLOOKUP($B563,dayFactor!$A$1:$B$8,2,FALSE)</f>
        <v>1293.0671086584905</v>
      </c>
      <c r="F563" s="10">
        <f>VLOOKUP($A563,Weeks!$A$54:$J$153,5,FALSE)*VLOOKUP($B563,dayFactor!$A$1:$B$8,2,FALSE)</f>
        <v>0</v>
      </c>
      <c r="G563" s="10">
        <f>VLOOKUP($A563,Weeks!$A$54:$J$153,6,FALSE)*VLOOKUP($B563,dayFactor!$A$1:$B$8,2,FALSE)</f>
        <v>1695.3381699782396</v>
      </c>
    </row>
    <row r="564" spans="1:7" x14ac:dyDescent="0.25">
      <c r="A564" s="8">
        <f t="shared" si="21"/>
        <v>29</v>
      </c>
      <c r="B564">
        <f t="shared" si="22"/>
        <v>3</v>
      </c>
      <c r="C564" s="2">
        <f t="shared" si="20"/>
        <v>42921</v>
      </c>
      <c r="D564" s="10">
        <f>VLOOKUP($A564,Weeks!$A$54:$J$153,3,FALSE)*VLOOKUP($B564,dayFactor!$A$1:$B$8,2,FALSE)</f>
        <v>423.26096246896736</v>
      </c>
      <c r="E564" s="10">
        <f>VLOOKUP($A564,Weeks!$A$54:$J$153,4,FALSE)*VLOOKUP($B564,dayFactor!$A$1:$B$8,2,FALSE)</f>
        <v>1360.5374126396007</v>
      </c>
      <c r="F564" s="10">
        <f>VLOOKUP($A564,Weeks!$A$54:$J$153,5,FALSE)*VLOOKUP($B564,dayFactor!$A$1:$B$8,2,FALSE)</f>
        <v>0</v>
      </c>
      <c r="G564" s="10">
        <f>VLOOKUP($A564,Weeks!$A$54:$J$153,6,FALSE)*VLOOKUP($B564,dayFactor!$A$1:$B$8,2,FALSE)</f>
        <v>1783.7983751085678</v>
      </c>
    </row>
    <row r="565" spans="1:7" x14ac:dyDescent="0.25">
      <c r="A565" s="8">
        <f t="shared" si="21"/>
        <v>29</v>
      </c>
      <c r="B565">
        <f t="shared" si="22"/>
        <v>4</v>
      </c>
      <c r="C565" s="2">
        <f t="shared" si="20"/>
        <v>42922</v>
      </c>
      <c r="D565" s="10">
        <f>VLOOKUP($A565,Weeks!$A$54:$J$153,3,FALSE)*VLOOKUP($B565,dayFactor!$A$1:$B$8,2,FALSE)</f>
        <v>433.61339276706497</v>
      </c>
      <c r="E565" s="10">
        <f>VLOOKUP($A565,Weeks!$A$54:$J$153,4,FALSE)*VLOOKUP($B565,dayFactor!$A$1:$B$8,2,FALSE)</f>
        <v>1393.8144449700701</v>
      </c>
      <c r="F565" s="10">
        <f>VLOOKUP($A565,Weeks!$A$54:$J$153,5,FALSE)*VLOOKUP($B565,dayFactor!$A$1:$B$8,2,FALSE)</f>
        <v>0</v>
      </c>
      <c r="G565" s="10">
        <f>VLOOKUP($A565,Weeks!$A$54:$J$153,6,FALSE)*VLOOKUP($B565,dayFactor!$A$1:$B$8,2,FALSE)</f>
        <v>1827.4278377371352</v>
      </c>
    </row>
    <row r="566" spans="1:7" x14ac:dyDescent="0.25">
      <c r="A566" s="8">
        <f t="shared" si="21"/>
        <v>29</v>
      </c>
      <c r="B566">
        <f t="shared" si="22"/>
        <v>5</v>
      </c>
      <c r="C566" s="2">
        <f t="shared" si="20"/>
        <v>42923</v>
      </c>
      <c r="D566" s="10">
        <f>VLOOKUP($A566,Weeks!$A$54:$J$153,3,FALSE)*VLOOKUP($B566,dayFactor!$A$1:$B$8,2,FALSE)</f>
        <v>376.13526848456956</v>
      </c>
      <c r="E566" s="10">
        <f>VLOOKUP($A566,Weeks!$A$54:$J$153,4,FALSE)*VLOOKUP($B566,dayFactor!$A$1:$B$8,2,FALSE)</f>
        <v>1209.0557607802491</v>
      </c>
      <c r="F566" s="10">
        <f>VLOOKUP($A566,Weeks!$A$54:$J$153,5,FALSE)*VLOOKUP($B566,dayFactor!$A$1:$B$8,2,FALSE)</f>
        <v>0</v>
      </c>
      <c r="G566" s="10">
        <f>VLOOKUP($A566,Weeks!$A$54:$J$153,6,FALSE)*VLOOKUP($B566,dayFactor!$A$1:$B$8,2,FALSE)</f>
        <v>1585.1910292648186</v>
      </c>
    </row>
    <row r="567" spans="1:7" x14ac:dyDescent="0.25">
      <c r="A567" s="8">
        <f t="shared" si="21"/>
        <v>29</v>
      </c>
      <c r="B567">
        <f t="shared" si="22"/>
        <v>6</v>
      </c>
      <c r="C567" s="2">
        <f t="shared" ref="C567:C630" si="23">C566+1</f>
        <v>42924</v>
      </c>
      <c r="D567" s="10">
        <f>VLOOKUP($A567,Weeks!$A$54:$J$153,3,FALSE)*VLOOKUP($B567,dayFactor!$A$1:$B$8,2,FALSE)</f>
        <v>221.75851790573321</v>
      </c>
      <c r="E567" s="10">
        <f>VLOOKUP($A567,Weeks!$A$54:$J$153,4,FALSE)*VLOOKUP($B567,dayFactor!$A$1:$B$8,2,FALSE)</f>
        <v>712.82444386630539</v>
      </c>
      <c r="F567" s="10">
        <f>VLOOKUP($A567,Weeks!$A$54:$J$153,5,FALSE)*VLOOKUP($B567,dayFactor!$A$1:$B$8,2,FALSE)</f>
        <v>0</v>
      </c>
      <c r="G567" s="10">
        <f>VLOOKUP($A567,Weeks!$A$54:$J$153,6,FALSE)*VLOOKUP($B567,dayFactor!$A$1:$B$8,2,FALSE)</f>
        <v>934.58296177203852</v>
      </c>
    </row>
    <row r="568" spans="1:7" x14ac:dyDescent="0.25">
      <c r="A568" s="8">
        <f t="shared" si="21"/>
        <v>29</v>
      </c>
      <c r="B568">
        <f t="shared" si="22"/>
        <v>7</v>
      </c>
      <c r="C568" s="2">
        <f t="shared" si="23"/>
        <v>42925</v>
      </c>
      <c r="D568" s="10">
        <f>VLOOKUP($A568,Weeks!$A$54:$J$153,3,FALSE)*VLOOKUP($B568,dayFactor!$A$1:$B$8,2,FALSE)</f>
        <v>222.63183364265532</v>
      </c>
      <c r="E568" s="10">
        <f>VLOOKUP($A568,Weeks!$A$54:$J$153,4,FALSE)*VLOOKUP($B568,dayFactor!$A$1:$B$8,2,FALSE)</f>
        <v>715.63164518768065</v>
      </c>
      <c r="F568" s="10">
        <f>VLOOKUP($A568,Weeks!$A$54:$J$153,5,FALSE)*VLOOKUP($B568,dayFactor!$A$1:$B$8,2,FALSE)</f>
        <v>0</v>
      </c>
      <c r="G568" s="10">
        <f>VLOOKUP($A568,Weeks!$A$54:$J$153,6,FALSE)*VLOOKUP($B568,dayFactor!$A$1:$B$8,2,FALSE)</f>
        <v>938.26347883033588</v>
      </c>
    </row>
    <row r="569" spans="1:7" x14ac:dyDescent="0.25">
      <c r="A569" s="8">
        <f t="shared" si="21"/>
        <v>30</v>
      </c>
      <c r="B569">
        <f t="shared" si="22"/>
        <v>1</v>
      </c>
      <c r="C569" s="2">
        <f t="shared" si="23"/>
        <v>42926</v>
      </c>
      <c r="D569" s="10">
        <f>VLOOKUP($A569,Weeks!$A$54:$J$153,3,FALSE)*VLOOKUP($B569,dayFactor!$A$1:$B$8,2,FALSE)</f>
        <v>343.32814231606051</v>
      </c>
      <c r="E569" s="10">
        <f>VLOOKUP($A569,Weeks!$A$54:$J$153,4,FALSE)*VLOOKUP($B569,dayFactor!$A$1:$B$8,2,FALSE)</f>
        <v>1074.3044122968956</v>
      </c>
      <c r="F569" s="10">
        <f>VLOOKUP($A569,Weeks!$A$54:$J$153,5,FALSE)*VLOOKUP($B569,dayFactor!$A$1:$B$8,2,FALSE)</f>
        <v>0</v>
      </c>
      <c r="G569" s="10">
        <f>VLOOKUP($A569,Weeks!$A$54:$J$153,6,FALSE)*VLOOKUP($B569,dayFactor!$A$1:$B$8,2,FALSE)</f>
        <v>1417.6325546129563</v>
      </c>
    </row>
    <row r="570" spans="1:7" x14ac:dyDescent="0.25">
      <c r="A570" s="8">
        <f t="shared" si="21"/>
        <v>30</v>
      </c>
      <c r="B570">
        <f t="shared" si="22"/>
        <v>2</v>
      </c>
      <c r="C570" s="2">
        <f t="shared" si="23"/>
        <v>42927</v>
      </c>
      <c r="D570" s="10">
        <f>VLOOKUP($A570,Weeks!$A$54:$J$153,3,FALSE)*VLOOKUP($B570,dayFactor!$A$1:$B$8,2,FALSE)</f>
        <v>406.81611118240568</v>
      </c>
      <c r="E570" s="10">
        <f>VLOOKUP($A570,Weeks!$A$54:$J$153,4,FALSE)*VLOOKUP($B570,dayFactor!$A$1:$B$8,2,FALSE)</f>
        <v>1272.963935576214</v>
      </c>
      <c r="F570" s="10">
        <f>VLOOKUP($A570,Weeks!$A$54:$J$153,5,FALSE)*VLOOKUP($B570,dayFactor!$A$1:$B$8,2,FALSE)</f>
        <v>0</v>
      </c>
      <c r="G570" s="10">
        <f>VLOOKUP($A570,Weeks!$A$54:$J$153,6,FALSE)*VLOOKUP($B570,dayFactor!$A$1:$B$8,2,FALSE)</f>
        <v>1679.7800467586196</v>
      </c>
    </row>
    <row r="571" spans="1:7" x14ac:dyDescent="0.25">
      <c r="A571" s="8">
        <f t="shared" si="21"/>
        <v>30</v>
      </c>
      <c r="B571">
        <f t="shared" si="22"/>
        <v>3</v>
      </c>
      <c r="C571" s="2">
        <f t="shared" si="23"/>
        <v>42928</v>
      </c>
      <c r="D571" s="10">
        <f>VLOOKUP($A571,Weeks!$A$54:$J$153,3,FALSE)*VLOOKUP($B571,dayFactor!$A$1:$B$8,2,FALSE)</f>
        <v>428.04316622239219</v>
      </c>
      <c r="E571" s="10">
        <f>VLOOKUP($A571,Weeks!$A$54:$J$153,4,FALSE)*VLOOKUP($B571,dayFactor!$A$1:$B$8,2,FALSE)</f>
        <v>1339.385286111858</v>
      </c>
      <c r="F571" s="10">
        <f>VLOOKUP($A571,Weeks!$A$54:$J$153,5,FALSE)*VLOOKUP($B571,dayFactor!$A$1:$B$8,2,FALSE)</f>
        <v>0</v>
      </c>
      <c r="G571" s="10">
        <f>VLOOKUP($A571,Weeks!$A$54:$J$153,6,FALSE)*VLOOKUP($B571,dayFactor!$A$1:$B$8,2,FALSE)</f>
        <v>1767.4284523342503</v>
      </c>
    </row>
    <row r="572" spans="1:7" x14ac:dyDescent="0.25">
      <c r="A572" s="8">
        <f t="shared" si="21"/>
        <v>30</v>
      </c>
      <c r="B572">
        <f t="shared" si="22"/>
        <v>4</v>
      </c>
      <c r="C572" s="2">
        <f t="shared" si="23"/>
        <v>42929</v>
      </c>
      <c r="D572" s="10">
        <f>VLOOKUP($A572,Weeks!$A$54:$J$153,3,FALSE)*VLOOKUP($B572,dayFactor!$A$1:$B$8,2,FALSE)</f>
        <v>438.51256320397465</v>
      </c>
      <c r="E572" s="10">
        <f>VLOOKUP($A572,Weeks!$A$54:$J$153,4,FALSE)*VLOOKUP($B572,dayFactor!$A$1:$B$8,2,FALSE)</f>
        <v>1372.1449640559044</v>
      </c>
      <c r="F572" s="10">
        <f>VLOOKUP($A572,Weeks!$A$54:$J$153,5,FALSE)*VLOOKUP($B572,dayFactor!$A$1:$B$8,2,FALSE)</f>
        <v>0</v>
      </c>
      <c r="G572" s="10">
        <f>VLOOKUP($A572,Weeks!$A$54:$J$153,6,FALSE)*VLOOKUP($B572,dayFactor!$A$1:$B$8,2,FALSE)</f>
        <v>1810.6575272598793</v>
      </c>
    </row>
    <row r="573" spans="1:7" x14ac:dyDescent="0.25">
      <c r="A573" s="8">
        <f t="shared" si="21"/>
        <v>30</v>
      </c>
      <c r="B573">
        <f t="shared" si="22"/>
        <v>5</v>
      </c>
      <c r="C573" s="2">
        <f t="shared" si="23"/>
        <v>42930</v>
      </c>
      <c r="D573" s="10">
        <f>VLOOKUP($A573,Weeks!$A$54:$J$153,3,FALSE)*VLOOKUP($B573,dayFactor!$A$1:$B$8,2,FALSE)</f>
        <v>380.38502372363018</v>
      </c>
      <c r="E573" s="10">
        <f>VLOOKUP($A573,Weeks!$A$54:$J$153,4,FALSE)*VLOOKUP($B573,dayFactor!$A$1:$B$8,2,FALSE)</f>
        <v>1190.2587029459457</v>
      </c>
      <c r="F573" s="10">
        <f>VLOOKUP($A573,Weeks!$A$54:$J$153,5,FALSE)*VLOOKUP($B573,dayFactor!$A$1:$B$8,2,FALSE)</f>
        <v>0</v>
      </c>
      <c r="G573" s="10">
        <f>VLOOKUP($A573,Weeks!$A$54:$J$153,6,FALSE)*VLOOKUP($B573,dayFactor!$A$1:$B$8,2,FALSE)</f>
        <v>1570.6437266695759</v>
      </c>
    </row>
    <row r="574" spans="1:7" x14ac:dyDescent="0.25">
      <c r="A574" s="8">
        <f t="shared" si="21"/>
        <v>30</v>
      </c>
      <c r="B574">
        <f t="shared" si="22"/>
        <v>6</v>
      </c>
      <c r="C574" s="2">
        <f t="shared" si="23"/>
        <v>42931</v>
      </c>
      <c r="D574" s="10">
        <f>VLOOKUP($A574,Weeks!$A$54:$J$153,3,FALSE)*VLOOKUP($B574,dayFactor!$A$1:$B$8,2,FALSE)</f>
        <v>224.26405115996161</v>
      </c>
      <c r="E574" s="10">
        <f>VLOOKUP($A574,Weeks!$A$54:$J$153,4,FALSE)*VLOOKUP($B574,dayFactor!$A$1:$B$8,2,FALSE)</f>
        <v>701.74224010722219</v>
      </c>
      <c r="F574" s="10">
        <f>VLOOKUP($A574,Weeks!$A$54:$J$153,5,FALSE)*VLOOKUP($B574,dayFactor!$A$1:$B$8,2,FALSE)</f>
        <v>0</v>
      </c>
      <c r="G574" s="10">
        <f>VLOOKUP($A574,Weeks!$A$54:$J$153,6,FALSE)*VLOOKUP($B574,dayFactor!$A$1:$B$8,2,FALSE)</f>
        <v>926.00629126718377</v>
      </c>
    </row>
    <row r="575" spans="1:7" x14ac:dyDescent="0.25">
      <c r="A575" s="8">
        <f t="shared" si="21"/>
        <v>30</v>
      </c>
      <c r="B575">
        <f t="shared" si="22"/>
        <v>7</v>
      </c>
      <c r="C575" s="2">
        <f t="shared" si="23"/>
        <v>42932</v>
      </c>
      <c r="D575" s="10">
        <f>VLOOKUP($A575,Weeks!$A$54:$J$153,3,FALSE)*VLOOKUP($B575,dayFactor!$A$1:$B$8,2,FALSE)</f>
        <v>225.14723403362763</v>
      </c>
      <c r="E575" s="10">
        <f>VLOOKUP($A575,Weeks!$A$54:$J$153,4,FALSE)*VLOOKUP($B575,dayFactor!$A$1:$B$8,2,FALSE)</f>
        <v>704.50579817631581</v>
      </c>
      <c r="F575" s="10">
        <f>VLOOKUP($A575,Weeks!$A$54:$J$153,5,FALSE)*VLOOKUP($B575,dayFactor!$A$1:$B$8,2,FALSE)</f>
        <v>0</v>
      </c>
      <c r="G575" s="10">
        <f>VLOOKUP($A575,Weeks!$A$54:$J$153,6,FALSE)*VLOOKUP($B575,dayFactor!$A$1:$B$8,2,FALSE)</f>
        <v>929.65303220994338</v>
      </c>
    </row>
    <row r="576" spans="1:7" x14ac:dyDescent="0.25">
      <c r="A576" s="8">
        <f t="shared" si="21"/>
        <v>31</v>
      </c>
      <c r="B576">
        <f t="shared" si="22"/>
        <v>1</v>
      </c>
      <c r="C576" s="2">
        <f t="shared" si="23"/>
        <v>42933</v>
      </c>
      <c r="D576" s="10">
        <f>VLOOKUP($A576,Weeks!$A$54:$J$153,3,FALSE)*VLOOKUP($B576,dayFactor!$A$1:$B$8,2,FALSE)</f>
        <v>339.65633550036301</v>
      </c>
      <c r="E576" s="10">
        <f>VLOOKUP($A576,Weeks!$A$54:$J$153,4,FALSE)*VLOOKUP($B576,dayFactor!$A$1:$B$8,2,FALSE)</f>
        <v>936.53379894341299</v>
      </c>
      <c r="F576" s="10">
        <f>VLOOKUP($A576,Weeks!$A$54:$J$153,5,FALSE)*VLOOKUP($B576,dayFactor!$A$1:$B$8,2,FALSE)</f>
        <v>0</v>
      </c>
      <c r="G576" s="10">
        <f>VLOOKUP($A576,Weeks!$A$54:$J$153,6,FALSE)*VLOOKUP($B576,dayFactor!$A$1:$B$8,2,FALSE)</f>
        <v>1276.1901344437761</v>
      </c>
    </row>
    <row r="577" spans="1:7" x14ac:dyDescent="0.25">
      <c r="A577" s="8">
        <f t="shared" si="21"/>
        <v>31</v>
      </c>
      <c r="B577">
        <f t="shared" si="22"/>
        <v>2</v>
      </c>
      <c r="C577" s="2">
        <f t="shared" si="23"/>
        <v>42934</v>
      </c>
      <c r="D577" s="10">
        <f>VLOOKUP($A577,Weeks!$A$54:$J$153,3,FALSE)*VLOOKUP($B577,dayFactor!$A$1:$B$8,2,FALSE)</f>
        <v>402.46531675087903</v>
      </c>
      <c r="E577" s="10">
        <f>VLOOKUP($A577,Weeks!$A$54:$J$153,4,FALSE)*VLOOKUP($B577,dayFactor!$A$1:$B$8,2,FALSE)</f>
        <v>1109.7168892327695</v>
      </c>
      <c r="F577" s="10">
        <f>VLOOKUP($A577,Weeks!$A$54:$J$153,5,FALSE)*VLOOKUP($B577,dayFactor!$A$1:$B$8,2,FALSE)</f>
        <v>0</v>
      </c>
      <c r="G577" s="10">
        <f>VLOOKUP($A577,Weeks!$A$54:$J$153,6,FALSE)*VLOOKUP($B577,dayFactor!$A$1:$B$8,2,FALSE)</f>
        <v>1512.1822059836488</v>
      </c>
    </row>
    <row r="578" spans="1:7" x14ac:dyDescent="0.25">
      <c r="A578" s="8">
        <f t="shared" si="21"/>
        <v>31</v>
      </c>
      <c r="B578">
        <f t="shared" si="22"/>
        <v>3</v>
      </c>
      <c r="C578" s="2">
        <f t="shared" si="23"/>
        <v>42935</v>
      </c>
      <c r="D578" s="10">
        <f>VLOOKUP($A578,Weeks!$A$54:$J$153,3,FALSE)*VLOOKUP($B578,dayFactor!$A$1:$B$8,2,FALSE)</f>
        <v>423.46535385738872</v>
      </c>
      <c r="E578" s="10">
        <f>VLOOKUP($A578,Weeks!$A$54:$J$153,4,FALSE)*VLOOKUP($B578,dayFactor!$A$1:$B$8,2,FALSE)</f>
        <v>1167.6202535269745</v>
      </c>
      <c r="F578" s="10">
        <f>VLOOKUP($A578,Weeks!$A$54:$J$153,5,FALSE)*VLOOKUP($B578,dayFactor!$A$1:$B$8,2,FALSE)</f>
        <v>0</v>
      </c>
      <c r="G578" s="10">
        <f>VLOOKUP($A578,Weeks!$A$54:$J$153,6,FALSE)*VLOOKUP($B578,dayFactor!$A$1:$B$8,2,FALSE)</f>
        <v>1591.0856073843634</v>
      </c>
    </row>
    <row r="579" spans="1:7" x14ac:dyDescent="0.25">
      <c r="A579" s="8">
        <f t="shared" si="21"/>
        <v>31</v>
      </c>
      <c r="B579">
        <f t="shared" si="22"/>
        <v>4</v>
      </c>
      <c r="C579" s="2">
        <f t="shared" si="23"/>
        <v>42936</v>
      </c>
      <c r="D579" s="10">
        <f>VLOOKUP($A579,Weeks!$A$54:$J$153,3,FALSE)*VLOOKUP($B579,dayFactor!$A$1:$B$8,2,FALSE)</f>
        <v>433.82278331153844</v>
      </c>
      <c r="E579" s="10">
        <f>VLOOKUP($A579,Weeks!$A$54:$J$153,4,FALSE)*VLOOKUP($B579,dayFactor!$A$1:$B$8,2,FALSE)</f>
        <v>1196.1787750092651</v>
      </c>
      <c r="F579" s="10">
        <f>VLOOKUP($A579,Weeks!$A$54:$J$153,5,FALSE)*VLOOKUP($B579,dayFactor!$A$1:$B$8,2,FALSE)</f>
        <v>0</v>
      </c>
      <c r="G579" s="10">
        <f>VLOOKUP($A579,Weeks!$A$54:$J$153,6,FALSE)*VLOOKUP($B579,dayFactor!$A$1:$B$8,2,FALSE)</f>
        <v>1630.0015583208037</v>
      </c>
    </row>
    <row r="580" spans="1:7" x14ac:dyDescent="0.25">
      <c r="A580" s="8">
        <f t="shared" si="21"/>
        <v>31</v>
      </c>
      <c r="B580">
        <f t="shared" si="22"/>
        <v>5</v>
      </c>
      <c r="C580" s="2">
        <f t="shared" si="23"/>
        <v>42937</v>
      </c>
      <c r="D580" s="10">
        <f>VLOOKUP($A580,Weeks!$A$54:$J$153,3,FALSE)*VLOOKUP($B580,dayFactor!$A$1:$B$8,2,FALSE)</f>
        <v>376.31690302348699</v>
      </c>
      <c r="E580" s="10">
        <f>VLOOKUP($A580,Weeks!$A$54:$J$153,4,FALSE)*VLOOKUP($B580,dayFactor!$A$1:$B$8,2,FALSE)</f>
        <v>1037.6179154026984</v>
      </c>
      <c r="F580" s="10">
        <f>VLOOKUP($A580,Weeks!$A$54:$J$153,5,FALSE)*VLOOKUP($B580,dayFactor!$A$1:$B$8,2,FALSE)</f>
        <v>0</v>
      </c>
      <c r="G580" s="10">
        <f>VLOOKUP($A580,Weeks!$A$54:$J$153,6,FALSE)*VLOOKUP($B580,dayFactor!$A$1:$B$8,2,FALSE)</f>
        <v>1413.9348184261855</v>
      </c>
    </row>
    <row r="581" spans="1:7" x14ac:dyDescent="0.25">
      <c r="A581" s="8">
        <f t="shared" si="21"/>
        <v>31</v>
      </c>
      <c r="B581">
        <f t="shared" si="22"/>
        <v>6</v>
      </c>
      <c r="C581" s="2">
        <f t="shared" si="23"/>
        <v>42938</v>
      </c>
      <c r="D581" s="10">
        <f>VLOOKUP($A581,Weeks!$A$54:$J$153,3,FALSE)*VLOOKUP($B581,dayFactor!$A$1:$B$8,2,FALSE)</f>
        <v>221.86560439701893</v>
      </c>
      <c r="E581" s="10">
        <f>VLOOKUP($A581,Weeks!$A$54:$J$153,4,FALSE)*VLOOKUP($B581,dayFactor!$A$1:$B$8,2,FALSE)</f>
        <v>611.74962932671235</v>
      </c>
      <c r="F581" s="10">
        <f>VLOOKUP($A581,Weeks!$A$54:$J$153,5,FALSE)*VLOOKUP($B581,dayFactor!$A$1:$B$8,2,FALSE)</f>
        <v>0</v>
      </c>
      <c r="G581" s="10">
        <f>VLOOKUP($A581,Weeks!$A$54:$J$153,6,FALSE)*VLOOKUP($B581,dayFactor!$A$1:$B$8,2,FALSE)</f>
        <v>833.61523372373142</v>
      </c>
    </row>
    <row r="582" spans="1:7" x14ac:dyDescent="0.25">
      <c r="A582" s="8">
        <f t="shared" si="21"/>
        <v>31</v>
      </c>
      <c r="B582">
        <f t="shared" si="22"/>
        <v>7</v>
      </c>
      <c r="C582" s="2">
        <f t="shared" si="23"/>
        <v>42939</v>
      </c>
      <c r="D582" s="10">
        <f>VLOOKUP($A582,Weeks!$A$54:$J$153,3,FALSE)*VLOOKUP($B582,dayFactor!$A$1:$B$8,2,FALSE)</f>
        <v>222.73934185536547</v>
      </c>
      <c r="E582" s="10">
        <f>VLOOKUP($A582,Weeks!$A$54:$J$153,4,FALSE)*VLOOKUP($B582,dayFactor!$A$1:$B$8,2,FALSE)</f>
        <v>614.15878403875104</v>
      </c>
      <c r="F582" s="10">
        <f>VLOOKUP($A582,Weeks!$A$54:$J$153,5,FALSE)*VLOOKUP($B582,dayFactor!$A$1:$B$8,2,FALSE)</f>
        <v>0</v>
      </c>
      <c r="G582" s="10">
        <f>VLOOKUP($A582,Weeks!$A$54:$J$153,6,FALSE)*VLOOKUP($B582,dayFactor!$A$1:$B$8,2,FALSE)</f>
        <v>836.89812589411656</v>
      </c>
    </row>
    <row r="583" spans="1:7" x14ac:dyDescent="0.25">
      <c r="A583" s="8">
        <f t="shared" si="21"/>
        <v>32</v>
      </c>
      <c r="B583">
        <f t="shared" si="22"/>
        <v>1</v>
      </c>
      <c r="C583" s="2">
        <f t="shared" si="23"/>
        <v>42940</v>
      </c>
      <c r="D583" s="10">
        <f>VLOOKUP($A583,Weeks!$A$54:$J$153,3,FALSE)*VLOOKUP($B583,dayFactor!$A$1:$B$8,2,FALSE)</f>
        <v>316.48614999988189</v>
      </c>
      <c r="E583" s="10">
        <f>VLOOKUP($A583,Weeks!$A$54:$J$153,4,FALSE)*VLOOKUP($B583,dayFactor!$A$1:$B$8,2,FALSE)</f>
        <v>980.87549297721262</v>
      </c>
      <c r="F583" s="10">
        <f>VLOOKUP($A583,Weeks!$A$54:$J$153,5,FALSE)*VLOOKUP($B583,dayFactor!$A$1:$B$8,2,FALSE)</f>
        <v>0</v>
      </c>
      <c r="G583" s="10">
        <f>VLOOKUP($A583,Weeks!$A$54:$J$153,6,FALSE)*VLOOKUP($B583,dayFactor!$A$1:$B$8,2,FALSE)</f>
        <v>1297.3616429770943</v>
      </c>
    </row>
    <row r="584" spans="1:7" x14ac:dyDescent="0.25">
      <c r="A584" s="8">
        <f t="shared" si="21"/>
        <v>32</v>
      </c>
      <c r="B584">
        <f t="shared" si="22"/>
        <v>2</v>
      </c>
      <c r="C584" s="2">
        <f t="shared" si="23"/>
        <v>42941</v>
      </c>
      <c r="D584" s="10">
        <f>VLOOKUP($A584,Weeks!$A$54:$J$153,3,FALSE)*VLOOKUP($B584,dayFactor!$A$1:$B$8,2,FALSE)</f>
        <v>375.01051885084752</v>
      </c>
      <c r="E584" s="10">
        <f>VLOOKUP($A584,Weeks!$A$54:$J$153,4,FALSE)*VLOOKUP($B584,dayFactor!$A$1:$B$8,2,FALSE)</f>
        <v>1162.2582142997494</v>
      </c>
      <c r="F584" s="10">
        <f>VLOOKUP($A584,Weeks!$A$54:$J$153,5,FALSE)*VLOOKUP($B584,dayFactor!$A$1:$B$8,2,FALSE)</f>
        <v>0</v>
      </c>
      <c r="G584" s="10">
        <f>VLOOKUP($A584,Weeks!$A$54:$J$153,6,FALSE)*VLOOKUP($B584,dayFactor!$A$1:$B$8,2,FALSE)</f>
        <v>1537.2687331505967</v>
      </c>
    </row>
    <row r="585" spans="1:7" x14ac:dyDescent="0.25">
      <c r="A585" s="8">
        <f t="shared" si="21"/>
        <v>32</v>
      </c>
      <c r="B585">
        <f t="shared" si="22"/>
        <v>3</v>
      </c>
      <c r="C585" s="2">
        <f t="shared" si="23"/>
        <v>42942</v>
      </c>
      <c r="D585" s="10">
        <f>VLOOKUP($A585,Weeks!$A$54:$J$153,3,FALSE)*VLOOKUP($B585,dayFactor!$A$1:$B$8,2,FALSE)</f>
        <v>394.57800574580881</v>
      </c>
      <c r="E585" s="10">
        <f>VLOOKUP($A585,Weeks!$A$54:$J$153,4,FALSE)*VLOOKUP($B585,dayFactor!$A$1:$B$8,2,FALSE)</f>
        <v>1222.903106199213</v>
      </c>
      <c r="F585" s="10">
        <f>VLOOKUP($A585,Weeks!$A$54:$J$153,5,FALSE)*VLOOKUP($B585,dayFactor!$A$1:$B$8,2,FALSE)</f>
        <v>0</v>
      </c>
      <c r="G585" s="10">
        <f>VLOOKUP($A585,Weeks!$A$54:$J$153,6,FALSE)*VLOOKUP($B585,dayFactor!$A$1:$B$8,2,FALSE)</f>
        <v>1617.4811119450217</v>
      </c>
    </row>
    <row r="586" spans="1:7" x14ac:dyDescent="0.25">
      <c r="A586" s="8">
        <f t="shared" ref="A586:A649" si="24">A579+1</f>
        <v>32</v>
      </c>
      <c r="B586">
        <f t="shared" si="22"/>
        <v>4</v>
      </c>
      <c r="C586" s="2">
        <f t="shared" si="23"/>
        <v>42943</v>
      </c>
      <c r="D586" s="10">
        <f>VLOOKUP($A586,Weeks!$A$54:$J$153,3,FALSE)*VLOOKUP($B586,dayFactor!$A$1:$B$8,2,FALSE)</f>
        <v>404.22888703147743</v>
      </c>
      <c r="E586" s="10">
        <f>VLOOKUP($A586,Weeks!$A$54:$J$153,4,FALSE)*VLOOKUP($B586,dayFactor!$A$1:$B$8,2,FALSE)</f>
        <v>1252.8137766621962</v>
      </c>
      <c r="F586" s="10">
        <f>VLOOKUP($A586,Weeks!$A$54:$J$153,5,FALSE)*VLOOKUP($B586,dayFactor!$A$1:$B$8,2,FALSE)</f>
        <v>0</v>
      </c>
      <c r="G586" s="10">
        <f>VLOOKUP($A586,Weeks!$A$54:$J$153,6,FALSE)*VLOOKUP($B586,dayFactor!$A$1:$B$8,2,FALSE)</f>
        <v>1657.0426636936736</v>
      </c>
    </row>
    <row r="587" spans="1:7" x14ac:dyDescent="0.25">
      <c r="A587" s="8">
        <f t="shared" si="24"/>
        <v>32</v>
      </c>
      <c r="B587">
        <f t="shared" si="22"/>
        <v>5</v>
      </c>
      <c r="C587" s="2">
        <f t="shared" si="23"/>
        <v>42944</v>
      </c>
      <c r="D587" s="10">
        <f>VLOOKUP($A587,Weeks!$A$54:$J$153,3,FALSE)*VLOOKUP($B587,dayFactor!$A$1:$B$8,2,FALSE)</f>
        <v>350.64585985811834</v>
      </c>
      <c r="E587" s="10">
        <f>VLOOKUP($A587,Weeks!$A$54:$J$153,4,FALSE)*VLOOKUP($B587,dayFactor!$A$1:$B$8,2,FALSE)</f>
        <v>1086.7455989744853</v>
      </c>
      <c r="F587" s="10">
        <f>VLOOKUP($A587,Weeks!$A$54:$J$153,5,FALSE)*VLOOKUP($B587,dayFactor!$A$1:$B$8,2,FALSE)</f>
        <v>0</v>
      </c>
      <c r="G587" s="10">
        <f>VLOOKUP($A587,Weeks!$A$54:$J$153,6,FALSE)*VLOOKUP($B587,dayFactor!$A$1:$B$8,2,FALSE)</f>
        <v>1437.3914588326033</v>
      </c>
    </row>
    <row r="588" spans="1:7" x14ac:dyDescent="0.25">
      <c r="A588" s="8">
        <f t="shared" si="24"/>
        <v>32</v>
      </c>
      <c r="B588">
        <f t="shared" si="22"/>
        <v>6</v>
      </c>
      <c r="C588" s="2">
        <f t="shared" si="23"/>
        <v>42945</v>
      </c>
      <c r="D588" s="10">
        <f>VLOOKUP($A588,Weeks!$A$54:$J$153,3,FALSE)*VLOOKUP($B588,dayFactor!$A$1:$B$8,2,FALSE)</f>
        <v>206.73069692508162</v>
      </c>
      <c r="E588" s="10">
        <f>VLOOKUP($A588,Weeks!$A$54:$J$153,4,FALSE)*VLOOKUP($B588,dayFactor!$A$1:$B$8,2,FALSE)</f>
        <v>640.71389620047466</v>
      </c>
      <c r="F588" s="10">
        <f>VLOOKUP($A588,Weeks!$A$54:$J$153,5,FALSE)*VLOOKUP($B588,dayFactor!$A$1:$B$8,2,FALSE)</f>
        <v>0</v>
      </c>
      <c r="G588" s="10">
        <f>VLOOKUP($A588,Weeks!$A$54:$J$153,6,FALSE)*VLOOKUP($B588,dayFactor!$A$1:$B$8,2,FALSE)</f>
        <v>847.44459312555614</v>
      </c>
    </row>
    <row r="589" spans="1:7" x14ac:dyDescent="0.25">
      <c r="A589" s="8">
        <f t="shared" si="24"/>
        <v>32</v>
      </c>
      <c r="B589">
        <f t="shared" si="22"/>
        <v>7</v>
      </c>
      <c r="C589" s="2">
        <f t="shared" si="23"/>
        <v>42946</v>
      </c>
      <c r="D589" s="10">
        <f>VLOOKUP($A589,Weeks!$A$54:$J$153,3,FALSE)*VLOOKUP($B589,dayFactor!$A$1:$B$8,2,FALSE)</f>
        <v>207.54483102299392</v>
      </c>
      <c r="E589" s="10">
        <f>VLOOKUP($A589,Weeks!$A$54:$J$153,4,FALSE)*VLOOKUP($B589,dayFactor!$A$1:$B$8,2,FALSE)</f>
        <v>643.23711620438178</v>
      </c>
      <c r="F589" s="10">
        <f>VLOOKUP($A589,Weeks!$A$54:$J$153,5,FALSE)*VLOOKUP($B589,dayFactor!$A$1:$B$8,2,FALSE)</f>
        <v>0</v>
      </c>
      <c r="G589" s="10">
        <f>VLOOKUP($A589,Weeks!$A$54:$J$153,6,FALSE)*VLOOKUP($B589,dayFactor!$A$1:$B$8,2,FALSE)</f>
        <v>850.78194722737567</v>
      </c>
    </row>
    <row r="590" spans="1:7" x14ac:dyDescent="0.25">
      <c r="A590" s="8">
        <f t="shared" si="24"/>
        <v>33</v>
      </c>
      <c r="B590">
        <f t="shared" si="22"/>
        <v>1</v>
      </c>
      <c r="C590" s="2">
        <f t="shared" si="23"/>
        <v>42947</v>
      </c>
      <c r="D590" s="10">
        <f>VLOOKUP($A590,Weeks!$A$54:$J$153,3,FALSE)*VLOOKUP($B590,dayFactor!$A$1:$B$8,2,FALSE)</f>
        <v>335.66900016716835</v>
      </c>
      <c r="E590" s="10">
        <f>VLOOKUP($A590,Weeks!$A$54:$J$153,4,FALSE)*VLOOKUP($B590,dayFactor!$A$1:$B$8,2,FALSE)</f>
        <v>892.34819642961975</v>
      </c>
      <c r="F590" s="10">
        <f>VLOOKUP($A590,Weeks!$A$54:$J$153,5,FALSE)*VLOOKUP($B590,dayFactor!$A$1:$B$8,2,FALSE)</f>
        <v>0</v>
      </c>
      <c r="G590" s="10">
        <f>VLOOKUP($A590,Weeks!$A$54:$J$153,6,FALSE)*VLOOKUP($B590,dayFactor!$A$1:$B$8,2,FALSE)</f>
        <v>1228.0171965967882</v>
      </c>
    </row>
    <row r="591" spans="1:7" x14ac:dyDescent="0.25">
      <c r="A591" s="8">
        <f t="shared" si="24"/>
        <v>33</v>
      </c>
      <c r="B591">
        <f t="shared" si="22"/>
        <v>2</v>
      </c>
      <c r="C591" s="2">
        <f t="shared" si="23"/>
        <v>42948</v>
      </c>
      <c r="D591" s="10">
        <f>VLOOKUP($A591,Weeks!$A$54:$J$153,3,FALSE)*VLOOKUP($B591,dayFactor!$A$1:$B$8,2,FALSE)</f>
        <v>397.74064651765013</v>
      </c>
      <c r="E591" s="10">
        <f>VLOOKUP($A591,Weeks!$A$54:$J$153,4,FALSE)*VLOOKUP($B591,dayFactor!$A$1:$B$8,2,FALSE)</f>
        <v>1057.3605200063719</v>
      </c>
      <c r="F591" s="10">
        <f>VLOOKUP($A591,Weeks!$A$54:$J$153,5,FALSE)*VLOOKUP($B591,dayFactor!$A$1:$B$8,2,FALSE)</f>
        <v>0</v>
      </c>
      <c r="G591" s="10">
        <f>VLOOKUP($A591,Weeks!$A$54:$J$153,6,FALSE)*VLOOKUP($B591,dayFactor!$A$1:$B$8,2,FALSE)</f>
        <v>1455.1011665240219</v>
      </c>
    </row>
    <row r="592" spans="1:7" x14ac:dyDescent="0.25">
      <c r="A592" s="8">
        <f t="shared" si="24"/>
        <v>33</v>
      </c>
      <c r="B592">
        <f t="shared" si="22"/>
        <v>3</v>
      </c>
      <c r="C592" s="2">
        <f t="shared" si="23"/>
        <v>42949</v>
      </c>
      <c r="D592" s="10">
        <f>VLOOKUP($A592,Weeks!$A$54:$J$153,3,FALSE)*VLOOKUP($B592,dayFactor!$A$1:$B$8,2,FALSE)</f>
        <v>418.49415741162852</v>
      </c>
      <c r="E592" s="10">
        <f>VLOOKUP($A592,Weeks!$A$54:$J$153,4,FALSE)*VLOOKUP($B592,dayFactor!$A$1:$B$8,2,FALSE)</f>
        <v>1112.5320074139106</v>
      </c>
      <c r="F592" s="10">
        <f>VLOOKUP($A592,Weeks!$A$54:$J$153,5,FALSE)*VLOOKUP($B592,dayFactor!$A$1:$B$8,2,FALSE)</f>
        <v>0</v>
      </c>
      <c r="G592" s="10">
        <f>VLOOKUP($A592,Weeks!$A$54:$J$153,6,FALSE)*VLOOKUP($B592,dayFactor!$A$1:$B$8,2,FALSE)</f>
        <v>1531.0261648255391</v>
      </c>
    </row>
    <row r="593" spans="1:7" x14ac:dyDescent="0.25">
      <c r="A593" s="8">
        <f t="shared" si="24"/>
        <v>33</v>
      </c>
      <c r="B593">
        <f t="shared" si="22"/>
        <v>4</v>
      </c>
      <c r="C593" s="2">
        <f t="shared" si="23"/>
        <v>42950</v>
      </c>
      <c r="D593" s="10">
        <f>VLOOKUP($A593,Weeks!$A$54:$J$153,3,FALSE)*VLOOKUP($B593,dayFactor!$A$1:$B$8,2,FALSE)</f>
        <v>428.72999765896202</v>
      </c>
      <c r="E593" s="10">
        <f>VLOOKUP($A593,Weeks!$A$54:$J$153,4,FALSE)*VLOOKUP($B593,dayFactor!$A$1:$B$8,2,FALSE)</f>
        <v>1139.7431397469556</v>
      </c>
      <c r="F593" s="10">
        <f>VLOOKUP($A593,Weeks!$A$54:$J$153,5,FALSE)*VLOOKUP($B593,dayFactor!$A$1:$B$8,2,FALSE)</f>
        <v>0</v>
      </c>
      <c r="G593" s="10">
        <f>VLOOKUP($A593,Weeks!$A$54:$J$153,6,FALSE)*VLOOKUP($B593,dayFactor!$A$1:$B$8,2,FALSE)</f>
        <v>1568.4731374059177</v>
      </c>
    </row>
    <row r="594" spans="1:7" x14ac:dyDescent="0.25">
      <c r="A594" s="8">
        <f t="shared" si="24"/>
        <v>33</v>
      </c>
      <c r="B594">
        <f t="shared" si="22"/>
        <v>5</v>
      </c>
      <c r="C594" s="2">
        <f t="shared" si="23"/>
        <v>42951</v>
      </c>
      <c r="D594" s="10">
        <f>VLOOKUP($A594,Weeks!$A$54:$J$153,3,FALSE)*VLOOKUP($B594,dayFactor!$A$1:$B$8,2,FALSE)</f>
        <v>371.89919745737859</v>
      </c>
      <c r="E594" s="10">
        <f>VLOOKUP($A594,Weeks!$A$54:$J$153,4,FALSE)*VLOOKUP($B594,dayFactor!$A$1:$B$8,2,FALSE)</f>
        <v>988.6631709792731</v>
      </c>
      <c r="F594" s="10">
        <f>VLOOKUP($A594,Weeks!$A$54:$J$153,5,FALSE)*VLOOKUP($B594,dayFactor!$A$1:$B$8,2,FALSE)</f>
        <v>0</v>
      </c>
      <c r="G594" s="10">
        <f>VLOOKUP($A594,Weeks!$A$54:$J$153,6,FALSE)*VLOOKUP($B594,dayFactor!$A$1:$B$8,2,FALSE)</f>
        <v>1360.5623684366517</v>
      </c>
    </row>
    <row r="595" spans="1:7" x14ac:dyDescent="0.25">
      <c r="A595" s="8">
        <f t="shared" si="24"/>
        <v>33</v>
      </c>
      <c r="B595">
        <f t="shared" si="22"/>
        <v>6</v>
      </c>
      <c r="C595" s="2">
        <f t="shared" si="23"/>
        <v>42952</v>
      </c>
      <c r="D595" s="10">
        <f>VLOOKUP($A595,Weeks!$A$54:$J$153,3,FALSE)*VLOOKUP($B595,dayFactor!$A$1:$B$8,2,FALSE)</f>
        <v>219.26105246858336</v>
      </c>
      <c r="E595" s="10">
        <f>VLOOKUP($A595,Weeks!$A$54:$J$153,4,FALSE)*VLOOKUP($B595,dayFactor!$A$1:$B$8,2,FALSE)</f>
        <v>582.88732239247679</v>
      </c>
      <c r="F595" s="10">
        <f>VLOOKUP($A595,Weeks!$A$54:$J$153,5,FALSE)*VLOOKUP($B595,dayFactor!$A$1:$B$8,2,FALSE)</f>
        <v>0</v>
      </c>
      <c r="G595" s="10">
        <f>VLOOKUP($A595,Weeks!$A$54:$J$153,6,FALSE)*VLOOKUP($B595,dayFactor!$A$1:$B$8,2,FALSE)</f>
        <v>802.14837486106012</v>
      </c>
    </row>
    <row r="596" spans="1:7" x14ac:dyDescent="0.25">
      <c r="A596" s="8">
        <f t="shared" si="24"/>
        <v>33</v>
      </c>
      <c r="B596">
        <f t="shared" si="22"/>
        <v>7</v>
      </c>
      <c r="C596" s="2">
        <f t="shared" si="23"/>
        <v>42953</v>
      </c>
      <c r="D596" s="10">
        <f>VLOOKUP($A596,Weeks!$A$54:$J$153,3,FALSE)*VLOOKUP($B596,dayFactor!$A$1:$B$8,2,FALSE)</f>
        <v>220.1245328409419</v>
      </c>
      <c r="E596" s="10">
        <f>VLOOKUP($A596,Weeks!$A$54:$J$153,4,FALSE)*VLOOKUP($B596,dayFactor!$A$1:$B$8,2,FALSE)</f>
        <v>585.1828133450008</v>
      </c>
      <c r="F596" s="10">
        <f>VLOOKUP($A596,Weeks!$A$54:$J$153,5,FALSE)*VLOOKUP($B596,dayFactor!$A$1:$B$8,2,FALSE)</f>
        <v>0</v>
      </c>
      <c r="G596" s="10">
        <f>VLOOKUP($A596,Weeks!$A$54:$J$153,6,FALSE)*VLOOKUP($B596,dayFactor!$A$1:$B$8,2,FALSE)</f>
        <v>805.30734618594272</v>
      </c>
    </row>
    <row r="597" spans="1:7" x14ac:dyDescent="0.25">
      <c r="A597" s="8">
        <f t="shared" si="24"/>
        <v>34</v>
      </c>
      <c r="B597">
        <f t="shared" si="22"/>
        <v>1</v>
      </c>
      <c r="C597" s="2">
        <f t="shared" si="23"/>
        <v>42954</v>
      </c>
      <c r="D597" s="10">
        <f>VLOOKUP($A597,Weeks!$A$54:$J$153,3,FALSE)*VLOOKUP($B597,dayFactor!$A$1:$B$8,2,FALSE)</f>
        <v>422.45688462677776</v>
      </c>
      <c r="E597" s="10">
        <f>VLOOKUP($A597,Weeks!$A$54:$J$153,4,FALSE)*VLOOKUP($B597,dayFactor!$A$1:$B$8,2,FALSE)</f>
        <v>869.63088335899181</v>
      </c>
      <c r="F597" s="10">
        <f>VLOOKUP($A597,Weeks!$A$54:$J$153,5,FALSE)*VLOOKUP($B597,dayFactor!$A$1:$B$8,2,FALSE)</f>
        <v>0</v>
      </c>
      <c r="G597" s="10">
        <f>VLOOKUP($A597,Weeks!$A$54:$J$153,6,FALSE)*VLOOKUP($B597,dayFactor!$A$1:$B$8,2,FALSE)</f>
        <v>1292.0877679857697</v>
      </c>
    </row>
    <row r="598" spans="1:7" x14ac:dyDescent="0.25">
      <c r="A598" s="8">
        <f t="shared" si="24"/>
        <v>34</v>
      </c>
      <c r="B598">
        <f t="shared" si="22"/>
        <v>2</v>
      </c>
      <c r="C598" s="2">
        <f t="shared" si="23"/>
        <v>42955</v>
      </c>
      <c r="D598" s="10">
        <f>VLOOKUP($A598,Weeks!$A$54:$J$153,3,FALSE)*VLOOKUP($B598,dayFactor!$A$1:$B$8,2,FALSE)</f>
        <v>500.57727801377627</v>
      </c>
      <c r="E598" s="10">
        <f>VLOOKUP($A598,Weeks!$A$54:$J$153,4,FALSE)*VLOOKUP($B598,dayFactor!$A$1:$B$8,2,FALSE)</f>
        <v>1030.4423393481773</v>
      </c>
      <c r="F598" s="10">
        <f>VLOOKUP($A598,Weeks!$A$54:$J$153,5,FALSE)*VLOOKUP($B598,dayFactor!$A$1:$B$8,2,FALSE)</f>
        <v>0</v>
      </c>
      <c r="G598" s="10">
        <f>VLOOKUP($A598,Weeks!$A$54:$J$153,6,FALSE)*VLOOKUP($B598,dayFactor!$A$1:$B$8,2,FALSE)</f>
        <v>1531.0196173619534</v>
      </c>
    </row>
    <row r="599" spans="1:7" x14ac:dyDescent="0.25">
      <c r="A599" s="8">
        <f t="shared" si="24"/>
        <v>34</v>
      </c>
      <c r="B599">
        <f t="shared" si="22"/>
        <v>3</v>
      </c>
      <c r="C599" s="2">
        <f t="shared" si="23"/>
        <v>42956</v>
      </c>
      <c r="D599" s="10">
        <f>VLOOKUP($A599,Weeks!$A$54:$J$153,3,FALSE)*VLOOKUP($B599,dayFactor!$A$1:$B$8,2,FALSE)</f>
        <v>526.69665023156119</v>
      </c>
      <c r="E599" s="10">
        <f>VLOOKUP($A599,Weeks!$A$54:$J$153,4,FALSE)*VLOOKUP($B599,dayFactor!$A$1:$B$8,2,FALSE)</f>
        <v>1084.2092764276892</v>
      </c>
      <c r="F599" s="10">
        <f>VLOOKUP($A599,Weeks!$A$54:$J$153,5,FALSE)*VLOOKUP($B599,dayFactor!$A$1:$B$8,2,FALSE)</f>
        <v>0</v>
      </c>
      <c r="G599" s="10">
        <f>VLOOKUP($A599,Weeks!$A$54:$J$153,6,FALSE)*VLOOKUP($B599,dayFactor!$A$1:$B$8,2,FALSE)</f>
        <v>1610.9059266592506</v>
      </c>
    </row>
    <row r="600" spans="1:7" x14ac:dyDescent="0.25">
      <c r="A600" s="8">
        <f t="shared" si="24"/>
        <v>34</v>
      </c>
      <c r="B600">
        <f t="shared" si="22"/>
        <v>4</v>
      </c>
      <c r="C600" s="2">
        <f t="shared" si="23"/>
        <v>42957</v>
      </c>
      <c r="D600" s="10">
        <f>VLOOKUP($A600,Weeks!$A$54:$J$153,3,FALSE)*VLOOKUP($B600,dayFactor!$A$1:$B$8,2,FALSE)</f>
        <v>539.57898723698133</v>
      </c>
      <c r="E600" s="10">
        <f>VLOOKUP($A600,Weeks!$A$54:$J$153,4,FALSE)*VLOOKUP($B600,dayFactor!$A$1:$B$8,2,FALSE)</f>
        <v>1110.7276704163421</v>
      </c>
      <c r="F600" s="10">
        <f>VLOOKUP($A600,Weeks!$A$54:$J$153,5,FALSE)*VLOOKUP($B600,dayFactor!$A$1:$B$8,2,FALSE)</f>
        <v>0</v>
      </c>
      <c r="G600" s="10">
        <f>VLOOKUP($A600,Weeks!$A$54:$J$153,6,FALSE)*VLOOKUP($B600,dayFactor!$A$1:$B$8,2,FALSE)</f>
        <v>1650.3066576533233</v>
      </c>
    </row>
    <row r="601" spans="1:7" x14ac:dyDescent="0.25">
      <c r="A601" s="8">
        <f t="shared" si="24"/>
        <v>34</v>
      </c>
      <c r="B601">
        <f t="shared" si="22"/>
        <v>5</v>
      </c>
      <c r="C601" s="2">
        <f t="shared" si="23"/>
        <v>42958</v>
      </c>
      <c r="D601" s="10">
        <f>VLOOKUP($A601,Weeks!$A$54:$J$153,3,FALSE)*VLOOKUP($B601,dayFactor!$A$1:$B$8,2,FALSE)</f>
        <v>468.05447114508382</v>
      </c>
      <c r="E601" s="10">
        <f>VLOOKUP($A601,Weeks!$A$54:$J$153,4,FALSE)*VLOOKUP($B601,dayFactor!$A$1:$B$8,2,FALSE)</f>
        <v>963.49388071074361</v>
      </c>
      <c r="F601" s="10">
        <f>VLOOKUP($A601,Weeks!$A$54:$J$153,5,FALSE)*VLOOKUP($B601,dayFactor!$A$1:$B$8,2,FALSE)</f>
        <v>0</v>
      </c>
      <c r="G601" s="10">
        <f>VLOOKUP($A601,Weeks!$A$54:$J$153,6,FALSE)*VLOOKUP($B601,dayFactor!$A$1:$B$8,2,FALSE)</f>
        <v>1431.5483518558274</v>
      </c>
    </row>
    <row r="602" spans="1:7" x14ac:dyDescent="0.25">
      <c r="A602" s="8">
        <f t="shared" si="24"/>
        <v>34</v>
      </c>
      <c r="B602">
        <f t="shared" si="22"/>
        <v>6</v>
      </c>
      <c r="C602" s="2">
        <f t="shared" si="23"/>
        <v>42959</v>
      </c>
      <c r="D602" s="10">
        <f>VLOOKUP($A602,Weeks!$A$54:$J$153,3,FALSE)*VLOOKUP($B602,dayFactor!$A$1:$B$8,2,FALSE)</f>
        <v>275.9514316178612</v>
      </c>
      <c r="E602" s="10">
        <f>VLOOKUP($A602,Weeks!$A$54:$J$153,4,FALSE)*VLOOKUP($B602,dayFactor!$A$1:$B$8,2,FALSE)</f>
        <v>568.04823397310065</v>
      </c>
      <c r="F602" s="10">
        <f>VLOOKUP($A602,Weeks!$A$54:$J$153,5,FALSE)*VLOOKUP($B602,dayFactor!$A$1:$B$8,2,FALSE)</f>
        <v>0</v>
      </c>
      <c r="G602" s="10">
        <f>VLOOKUP($A602,Weeks!$A$54:$J$153,6,FALSE)*VLOOKUP($B602,dayFactor!$A$1:$B$8,2,FALSE)</f>
        <v>843.99966559096185</v>
      </c>
    </row>
    <row r="603" spans="1:7" x14ac:dyDescent="0.25">
      <c r="A603" s="8">
        <f t="shared" si="24"/>
        <v>34</v>
      </c>
      <c r="B603">
        <f t="shared" si="22"/>
        <v>7</v>
      </c>
      <c r="C603" s="2">
        <f t="shared" si="23"/>
        <v>42960</v>
      </c>
      <c r="D603" s="10">
        <f>VLOOKUP($A603,Weeks!$A$54:$J$153,3,FALSE)*VLOOKUP($B603,dayFactor!$A$1:$B$8,2,FALSE)</f>
        <v>277.03816654977715</v>
      </c>
      <c r="E603" s="10">
        <f>VLOOKUP($A603,Weeks!$A$54:$J$153,4,FALSE)*VLOOKUP($B603,dayFactor!$A$1:$B$8,2,FALSE)</f>
        <v>570.28528654156355</v>
      </c>
      <c r="F603" s="10">
        <f>VLOOKUP($A603,Weeks!$A$54:$J$153,5,FALSE)*VLOOKUP($B603,dayFactor!$A$1:$B$8,2,FALSE)</f>
        <v>0</v>
      </c>
      <c r="G603" s="10">
        <f>VLOOKUP($A603,Weeks!$A$54:$J$153,6,FALSE)*VLOOKUP($B603,dayFactor!$A$1:$B$8,2,FALSE)</f>
        <v>847.32345309134064</v>
      </c>
    </row>
    <row r="604" spans="1:7" x14ac:dyDescent="0.25">
      <c r="A604" s="8">
        <f t="shared" si="24"/>
        <v>35</v>
      </c>
      <c r="B604">
        <f t="shared" si="22"/>
        <v>1</v>
      </c>
      <c r="C604" s="2">
        <f t="shared" si="23"/>
        <v>42961</v>
      </c>
      <c r="D604" s="10">
        <f>VLOOKUP($A604,Weeks!$A$54:$J$153,3,FALSE)*VLOOKUP($B604,dayFactor!$A$1:$B$8,2,FALSE)</f>
        <v>469.44889783629645</v>
      </c>
      <c r="E604" s="10">
        <f>VLOOKUP($A604,Weeks!$A$54:$J$153,4,FALSE)*VLOOKUP($B604,dayFactor!$A$1:$B$8,2,FALSE)</f>
        <v>815.79919698118385</v>
      </c>
      <c r="F604" s="10">
        <f>VLOOKUP($A604,Weeks!$A$54:$J$153,5,FALSE)*VLOOKUP($B604,dayFactor!$A$1:$B$8,2,FALSE)</f>
        <v>0</v>
      </c>
      <c r="G604" s="10">
        <f>VLOOKUP($A604,Weeks!$A$54:$J$153,6,FALSE)*VLOOKUP($B604,dayFactor!$A$1:$B$8,2,FALSE)</f>
        <v>1285.2480948174805</v>
      </c>
    </row>
    <row r="605" spans="1:7" x14ac:dyDescent="0.25">
      <c r="A605" s="8">
        <f t="shared" si="24"/>
        <v>35</v>
      </c>
      <c r="B605">
        <f t="shared" si="22"/>
        <v>2</v>
      </c>
      <c r="C605" s="2">
        <f t="shared" si="23"/>
        <v>42962</v>
      </c>
      <c r="D605" s="10">
        <f>VLOOKUP($A605,Weeks!$A$54:$J$153,3,FALSE)*VLOOKUP($B605,dayFactor!$A$1:$B$8,2,FALSE)</f>
        <v>556.25901718483965</v>
      </c>
      <c r="E605" s="10">
        <f>VLOOKUP($A605,Weeks!$A$54:$J$153,4,FALSE)*VLOOKUP($B605,dayFactor!$A$1:$B$8,2,FALSE)</f>
        <v>966.65614004951772</v>
      </c>
      <c r="F605" s="10">
        <f>VLOOKUP($A605,Weeks!$A$54:$J$153,5,FALSE)*VLOOKUP($B605,dayFactor!$A$1:$B$8,2,FALSE)</f>
        <v>0</v>
      </c>
      <c r="G605" s="10">
        <f>VLOOKUP($A605,Weeks!$A$54:$J$153,6,FALSE)*VLOOKUP($B605,dayFactor!$A$1:$B$8,2,FALSE)</f>
        <v>1522.9151572343576</v>
      </c>
    </row>
    <row r="606" spans="1:7" x14ac:dyDescent="0.25">
      <c r="A606" s="8">
        <f t="shared" si="24"/>
        <v>35</v>
      </c>
      <c r="B606">
        <f t="shared" si="22"/>
        <v>3</v>
      </c>
      <c r="C606" s="2">
        <f t="shared" si="23"/>
        <v>42963</v>
      </c>
      <c r="D606" s="10">
        <f>VLOOKUP($A606,Weeks!$A$54:$J$153,3,FALSE)*VLOOKUP($B606,dayFactor!$A$1:$B$8,2,FALSE)</f>
        <v>585.28377910971119</v>
      </c>
      <c r="E606" s="10">
        <f>VLOOKUP($A606,Weeks!$A$54:$J$153,4,FALSE)*VLOOKUP($B606,dayFactor!$A$1:$B$8,2,FALSE)</f>
        <v>1017.0948088375681</v>
      </c>
      <c r="F606" s="10">
        <f>VLOOKUP($A606,Weeks!$A$54:$J$153,5,FALSE)*VLOOKUP($B606,dayFactor!$A$1:$B$8,2,FALSE)</f>
        <v>0</v>
      </c>
      <c r="G606" s="10">
        <f>VLOOKUP($A606,Weeks!$A$54:$J$153,6,FALSE)*VLOOKUP($B606,dayFactor!$A$1:$B$8,2,FALSE)</f>
        <v>1602.3785879472794</v>
      </c>
    </row>
    <row r="607" spans="1:7" x14ac:dyDescent="0.25">
      <c r="A607" s="8">
        <f t="shared" si="24"/>
        <v>35</v>
      </c>
      <c r="B607">
        <f t="shared" si="22"/>
        <v>4</v>
      </c>
      <c r="C607" s="2">
        <f t="shared" si="23"/>
        <v>42964</v>
      </c>
      <c r="D607" s="10">
        <f>VLOOKUP($A607,Weeks!$A$54:$J$153,3,FALSE)*VLOOKUP($B607,dayFactor!$A$1:$B$8,2,FALSE)</f>
        <v>599.59908353206185</v>
      </c>
      <c r="E607" s="10">
        <f>VLOOKUP($A607,Weeks!$A$54:$J$153,4,FALSE)*VLOOKUP($B607,dayFactor!$A$1:$B$8,2,FALSE)</f>
        <v>1041.9716674394756</v>
      </c>
      <c r="F607" s="10">
        <f>VLOOKUP($A607,Weeks!$A$54:$J$153,5,FALSE)*VLOOKUP($B607,dayFactor!$A$1:$B$8,2,FALSE)</f>
        <v>0</v>
      </c>
      <c r="G607" s="10">
        <f>VLOOKUP($A607,Weeks!$A$54:$J$153,6,FALSE)*VLOOKUP($B607,dayFactor!$A$1:$B$8,2,FALSE)</f>
        <v>1641.5707509715376</v>
      </c>
    </row>
    <row r="608" spans="1:7" x14ac:dyDescent="0.25">
      <c r="A608" s="8">
        <f t="shared" si="24"/>
        <v>35</v>
      </c>
      <c r="B608">
        <f t="shared" si="22"/>
        <v>5</v>
      </c>
      <c r="C608" s="2">
        <f t="shared" si="23"/>
        <v>42965</v>
      </c>
      <c r="D608" s="10">
        <f>VLOOKUP($A608,Weeks!$A$54:$J$153,3,FALSE)*VLOOKUP($B608,dayFactor!$A$1:$B$8,2,FALSE)</f>
        <v>520.11853422753427</v>
      </c>
      <c r="E608" s="10">
        <f>VLOOKUP($A608,Weeks!$A$54:$J$153,4,FALSE)*VLOOKUP($B608,dayFactor!$A$1:$B$8,2,FALSE)</f>
        <v>903.85190915032592</v>
      </c>
      <c r="F608" s="10">
        <f>VLOOKUP($A608,Weeks!$A$54:$J$153,5,FALSE)*VLOOKUP($B608,dayFactor!$A$1:$B$8,2,FALSE)</f>
        <v>0</v>
      </c>
      <c r="G608" s="10">
        <f>VLOOKUP($A608,Weeks!$A$54:$J$153,6,FALSE)*VLOOKUP($B608,dayFactor!$A$1:$B$8,2,FALSE)</f>
        <v>1423.9704433778604</v>
      </c>
    </row>
    <row r="609" spans="1:7" x14ac:dyDescent="0.25">
      <c r="A609" s="8">
        <f t="shared" si="24"/>
        <v>35</v>
      </c>
      <c r="B609">
        <f t="shared" si="22"/>
        <v>6</v>
      </c>
      <c r="C609" s="2">
        <f t="shared" si="23"/>
        <v>42966</v>
      </c>
      <c r="D609" s="10">
        <f>VLOOKUP($A609,Weeks!$A$54:$J$153,3,FALSE)*VLOOKUP($B609,dayFactor!$A$1:$B$8,2,FALSE)</f>
        <v>306.64690325451909</v>
      </c>
      <c r="E609" s="10">
        <f>VLOOKUP($A609,Weeks!$A$54:$J$153,4,FALSE)*VLOOKUP($B609,dayFactor!$A$1:$B$8,2,FALSE)</f>
        <v>532.88504581608083</v>
      </c>
      <c r="F609" s="10">
        <f>VLOOKUP($A609,Weeks!$A$54:$J$153,5,FALSE)*VLOOKUP($B609,dayFactor!$A$1:$B$8,2,FALSE)</f>
        <v>0</v>
      </c>
      <c r="G609" s="10">
        <f>VLOOKUP($A609,Weeks!$A$54:$J$153,6,FALSE)*VLOOKUP($B609,dayFactor!$A$1:$B$8,2,FALSE)</f>
        <v>839.53194907059992</v>
      </c>
    </row>
    <row r="610" spans="1:7" x14ac:dyDescent="0.25">
      <c r="A610" s="8">
        <f t="shared" si="24"/>
        <v>35</v>
      </c>
      <c r="B610">
        <f t="shared" si="22"/>
        <v>7</v>
      </c>
      <c r="C610" s="2">
        <f t="shared" si="23"/>
        <v>42967</v>
      </c>
      <c r="D610" s="10">
        <f>VLOOKUP($A610,Weeks!$A$54:$J$153,3,FALSE)*VLOOKUP($B610,dayFactor!$A$1:$B$8,2,FALSE)</f>
        <v>307.8545212022745</v>
      </c>
      <c r="E610" s="10">
        <f>VLOOKUP($A610,Weeks!$A$54:$J$153,4,FALSE)*VLOOKUP($B610,dayFactor!$A$1:$B$8,2,FALSE)</f>
        <v>534.98362088267402</v>
      </c>
      <c r="F610" s="10">
        <f>VLOOKUP($A610,Weeks!$A$54:$J$153,5,FALSE)*VLOOKUP($B610,dayFactor!$A$1:$B$8,2,FALSE)</f>
        <v>0</v>
      </c>
      <c r="G610" s="10">
        <f>VLOOKUP($A610,Weeks!$A$54:$J$153,6,FALSE)*VLOOKUP($B610,dayFactor!$A$1:$B$8,2,FALSE)</f>
        <v>842.83814208494869</v>
      </c>
    </row>
    <row r="611" spans="1:7" x14ac:dyDescent="0.25">
      <c r="A611" s="8">
        <f t="shared" si="24"/>
        <v>36</v>
      </c>
      <c r="B611">
        <f t="shared" si="22"/>
        <v>1</v>
      </c>
      <c r="C611" s="2">
        <f t="shared" si="23"/>
        <v>42968</v>
      </c>
      <c r="D611" s="10">
        <f>VLOOKUP($A611,Weeks!$A$54:$J$153,3,FALSE)*VLOOKUP($B611,dayFactor!$A$1:$B$8,2,FALSE)</f>
        <v>522.6698822791891</v>
      </c>
      <c r="E611" s="10">
        <f>VLOOKUP($A611,Weeks!$A$54:$J$153,4,FALSE)*VLOOKUP($B611,dayFactor!$A$1:$B$8,2,FALSE)</f>
        <v>838.21823689675603</v>
      </c>
      <c r="F611" s="10">
        <f>VLOOKUP($A611,Weeks!$A$54:$J$153,5,FALSE)*VLOOKUP($B611,dayFactor!$A$1:$B$8,2,FALSE)</f>
        <v>0</v>
      </c>
      <c r="G611" s="10">
        <f>VLOOKUP($A611,Weeks!$A$54:$J$153,6,FALSE)*VLOOKUP($B611,dayFactor!$A$1:$B$8,2,FALSE)</f>
        <v>1360.8881191759451</v>
      </c>
    </row>
    <row r="612" spans="1:7" x14ac:dyDescent="0.25">
      <c r="A612" s="8">
        <f t="shared" si="24"/>
        <v>36</v>
      </c>
      <c r="B612">
        <f t="shared" si="22"/>
        <v>2</v>
      </c>
      <c r="C612" s="2">
        <f t="shared" si="23"/>
        <v>42969</v>
      </c>
      <c r="D612" s="10">
        <f>VLOOKUP($A612,Weeks!$A$54:$J$153,3,FALSE)*VLOOKUP($B612,dayFactor!$A$1:$B$8,2,FALSE)</f>
        <v>619.32158402920072</v>
      </c>
      <c r="E612" s="10">
        <f>VLOOKUP($A612,Weeks!$A$54:$J$153,4,FALSE)*VLOOKUP($B612,dayFactor!$A$1:$B$8,2,FALSE)</f>
        <v>993.22089111644345</v>
      </c>
      <c r="F612" s="10">
        <f>VLOOKUP($A612,Weeks!$A$54:$J$153,5,FALSE)*VLOOKUP($B612,dayFactor!$A$1:$B$8,2,FALSE)</f>
        <v>0</v>
      </c>
      <c r="G612" s="10">
        <f>VLOOKUP($A612,Weeks!$A$54:$J$153,6,FALSE)*VLOOKUP($B612,dayFactor!$A$1:$B$8,2,FALSE)</f>
        <v>1612.5424751456442</v>
      </c>
    </row>
    <row r="613" spans="1:7" x14ac:dyDescent="0.25">
      <c r="A613" s="8">
        <f t="shared" si="24"/>
        <v>36</v>
      </c>
      <c r="B613">
        <f t="shared" si="22"/>
        <v>3</v>
      </c>
      <c r="C613" s="2">
        <f t="shared" si="23"/>
        <v>42970</v>
      </c>
      <c r="D613" s="10">
        <f>VLOOKUP($A613,Weeks!$A$54:$J$153,3,FALSE)*VLOOKUP($B613,dayFactor!$A$1:$B$8,2,FALSE)</f>
        <v>651.63685618848103</v>
      </c>
      <c r="E613" s="10">
        <f>VLOOKUP($A613,Weeks!$A$54:$J$153,4,FALSE)*VLOOKUP($B613,dayFactor!$A$1:$B$8,2,FALSE)</f>
        <v>1045.0456688060863</v>
      </c>
      <c r="F613" s="10">
        <f>VLOOKUP($A613,Weeks!$A$54:$J$153,5,FALSE)*VLOOKUP($B613,dayFactor!$A$1:$B$8,2,FALSE)</f>
        <v>0</v>
      </c>
      <c r="G613" s="10">
        <f>VLOOKUP($A613,Weeks!$A$54:$J$153,6,FALSE)*VLOOKUP($B613,dayFactor!$A$1:$B$8,2,FALSE)</f>
        <v>1696.6825249945673</v>
      </c>
    </row>
    <row r="614" spans="1:7" x14ac:dyDescent="0.25">
      <c r="A614" s="8">
        <f t="shared" si="24"/>
        <v>36</v>
      </c>
      <c r="B614">
        <f t="shared" si="22"/>
        <v>4</v>
      </c>
      <c r="C614" s="2">
        <f t="shared" si="23"/>
        <v>42971</v>
      </c>
      <c r="D614" s="10">
        <f>VLOOKUP($A614,Weeks!$A$54:$J$153,3,FALSE)*VLOOKUP($B614,dayFactor!$A$1:$B$8,2,FALSE)</f>
        <v>667.57507334418506</v>
      </c>
      <c r="E614" s="10">
        <f>VLOOKUP($A614,Weeks!$A$54:$J$153,4,FALSE)*VLOOKUP($B614,dayFactor!$A$1:$B$8,2,FALSE)</f>
        <v>1070.6061702554421</v>
      </c>
      <c r="F614" s="10">
        <f>VLOOKUP($A614,Weeks!$A$54:$J$153,5,FALSE)*VLOOKUP($B614,dayFactor!$A$1:$B$8,2,FALSE)</f>
        <v>0</v>
      </c>
      <c r="G614" s="10">
        <f>VLOOKUP($A614,Weeks!$A$54:$J$153,6,FALSE)*VLOOKUP($B614,dayFactor!$A$1:$B$8,2,FALSE)</f>
        <v>1738.1812435996271</v>
      </c>
    </row>
    <row r="615" spans="1:7" x14ac:dyDescent="0.25">
      <c r="A615" s="8">
        <f t="shared" si="24"/>
        <v>36</v>
      </c>
      <c r="B615">
        <f t="shared" si="22"/>
        <v>5</v>
      </c>
      <c r="C615" s="2">
        <f t="shared" si="23"/>
        <v>42972</v>
      </c>
      <c r="D615" s="10">
        <f>VLOOKUP($A615,Weeks!$A$54:$J$153,3,FALSE)*VLOOKUP($B615,dayFactor!$A$1:$B$8,2,FALSE)</f>
        <v>579.08388816950173</v>
      </c>
      <c r="E615" s="10">
        <f>VLOOKUP($A615,Weeks!$A$54:$J$153,4,FALSE)*VLOOKUP($B615,dayFactor!$A$1:$B$8,2,FALSE)</f>
        <v>928.69073236073245</v>
      </c>
      <c r="F615" s="10">
        <f>VLOOKUP($A615,Weeks!$A$54:$J$153,5,FALSE)*VLOOKUP($B615,dayFactor!$A$1:$B$8,2,FALSE)</f>
        <v>0</v>
      </c>
      <c r="G615" s="10">
        <f>VLOOKUP($A615,Weeks!$A$54:$J$153,6,FALSE)*VLOOKUP($B615,dayFactor!$A$1:$B$8,2,FALSE)</f>
        <v>1507.7746205302342</v>
      </c>
    </row>
    <row r="616" spans="1:7" x14ac:dyDescent="0.25">
      <c r="A616" s="8">
        <f t="shared" si="24"/>
        <v>36</v>
      </c>
      <c r="B616">
        <f t="shared" si="22"/>
        <v>6</v>
      </c>
      <c r="C616" s="2">
        <f t="shared" si="23"/>
        <v>42973</v>
      </c>
      <c r="D616" s="10">
        <f>VLOOKUP($A616,Weeks!$A$54:$J$153,3,FALSE)*VLOOKUP($B616,dayFactor!$A$1:$B$8,2,FALSE)</f>
        <v>341.41117715693861</v>
      </c>
      <c r="E616" s="10">
        <f>VLOOKUP($A616,Weeks!$A$54:$J$153,4,FALSE)*VLOOKUP($B616,dayFactor!$A$1:$B$8,2,FALSE)</f>
        <v>547.52930037868703</v>
      </c>
      <c r="F616" s="10">
        <f>VLOOKUP($A616,Weeks!$A$54:$J$153,5,FALSE)*VLOOKUP($B616,dayFactor!$A$1:$B$8,2,FALSE)</f>
        <v>0</v>
      </c>
      <c r="G616" s="10">
        <f>VLOOKUP($A616,Weeks!$A$54:$J$153,6,FALSE)*VLOOKUP($B616,dayFactor!$A$1:$B$8,2,FALSE)</f>
        <v>888.94047753562563</v>
      </c>
    </row>
    <row r="617" spans="1:7" x14ac:dyDescent="0.25">
      <c r="A617" s="8">
        <f t="shared" si="24"/>
        <v>36</v>
      </c>
      <c r="B617">
        <f t="shared" si="22"/>
        <v>7</v>
      </c>
      <c r="C617" s="2">
        <f t="shared" si="23"/>
        <v>42974</v>
      </c>
      <c r="D617" s="10">
        <f>VLOOKUP($A617,Weeks!$A$54:$J$153,3,FALSE)*VLOOKUP($B617,dayFactor!$A$1:$B$8,2,FALSE)</f>
        <v>342.75570162701558</v>
      </c>
      <c r="E617" s="10">
        <f>VLOOKUP($A617,Weeks!$A$54:$J$153,4,FALSE)*VLOOKUP($B617,dayFactor!$A$1:$B$8,2,FALSE)</f>
        <v>549.68554654664672</v>
      </c>
      <c r="F617" s="10">
        <f>VLOOKUP($A617,Weeks!$A$54:$J$153,5,FALSE)*VLOOKUP($B617,dayFactor!$A$1:$B$8,2,FALSE)</f>
        <v>0</v>
      </c>
      <c r="G617" s="10">
        <f>VLOOKUP($A617,Weeks!$A$54:$J$153,6,FALSE)*VLOOKUP($B617,dayFactor!$A$1:$B$8,2,FALSE)</f>
        <v>892.4412481736623</v>
      </c>
    </row>
    <row r="618" spans="1:7" x14ac:dyDescent="0.25">
      <c r="A618" s="8">
        <f t="shared" si="24"/>
        <v>37</v>
      </c>
      <c r="B618">
        <f t="shared" si="22"/>
        <v>1</v>
      </c>
      <c r="C618" s="2">
        <f t="shared" si="23"/>
        <v>42975</v>
      </c>
      <c r="D618" s="10">
        <f>VLOOKUP($A618,Weeks!$A$54:$J$153,3,FALSE)*VLOOKUP($B618,dayFactor!$A$1:$B$8,2,FALSE)</f>
        <v>496.29912422189989</v>
      </c>
      <c r="E618" s="10">
        <f>VLOOKUP($A618,Weeks!$A$54:$J$153,4,FALSE)*VLOOKUP($B618,dayFactor!$A$1:$B$8,2,FALSE)</f>
        <v>867.10502657110226</v>
      </c>
      <c r="F618" s="10">
        <f>VLOOKUP($A618,Weeks!$A$54:$J$153,5,FALSE)*VLOOKUP($B618,dayFactor!$A$1:$B$8,2,FALSE)</f>
        <v>0</v>
      </c>
      <c r="G618" s="10">
        <f>VLOOKUP($A618,Weeks!$A$54:$J$153,6,FALSE)*VLOOKUP($B618,dayFactor!$A$1:$B$8,2,FALSE)</f>
        <v>1363.4041507930021</v>
      </c>
    </row>
    <row r="619" spans="1:7" x14ac:dyDescent="0.25">
      <c r="A619" s="8">
        <f t="shared" si="24"/>
        <v>37</v>
      </c>
      <c r="B619">
        <f t="shared" si="22"/>
        <v>2</v>
      </c>
      <c r="C619" s="2">
        <f t="shared" si="23"/>
        <v>42976</v>
      </c>
      <c r="D619" s="10">
        <f>VLOOKUP($A619,Weeks!$A$54:$J$153,3,FALSE)*VLOOKUP($B619,dayFactor!$A$1:$B$8,2,FALSE)</f>
        <v>588.07436622343619</v>
      </c>
      <c r="E619" s="10">
        <f>VLOOKUP($A619,Weeks!$A$54:$J$153,4,FALSE)*VLOOKUP($B619,dayFactor!$A$1:$B$8,2,FALSE)</f>
        <v>1027.4494031183619</v>
      </c>
      <c r="F619" s="10">
        <f>VLOOKUP($A619,Weeks!$A$54:$J$153,5,FALSE)*VLOOKUP($B619,dayFactor!$A$1:$B$8,2,FALSE)</f>
        <v>0</v>
      </c>
      <c r="G619" s="10">
        <f>VLOOKUP($A619,Weeks!$A$54:$J$153,6,FALSE)*VLOOKUP($B619,dayFactor!$A$1:$B$8,2,FALSE)</f>
        <v>1615.523769341798</v>
      </c>
    </row>
    <row r="620" spans="1:7" x14ac:dyDescent="0.25">
      <c r="A620" s="8">
        <f t="shared" si="24"/>
        <v>37</v>
      </c>
      <c r="B620">
        <f t="shared" si="22"/>
        <v>3</v>
      </c>
      <c r="C620" s="2">
        <f t="shared" si="23"/>
        <v>42977</v>
      </c>
      <c r="D620" s="10">
        <f>VLOOKUP($A620,Weeks!$A$54:$J$153,3,FALSE)*VLOOKUP($B620,dayFactor!$A$1:$B$8,2,FALSE)</f>
        <v>618.75920538368507</v>
      </c>
      <c r="E620" s="10">
        <f>VLOOKUP($A620,Weeks!$A$54:$J$153,4,FALSE)*VLOOKUP($B620,dayFactor!$A$1:$B$8,2,FALSE)</f>
        <v>1081.06017327052</v>
      </c>
      <c r="F620" s="10">
        <f>VLOOKUP($A620,Weeks!$A$54:$J$153,5,FALSE)*VLOOKUP($B620,dayFactor!$A$1:$B$8,2,FALSE)</f>
        <v>0</v>
      </c>
      <c r="G620" s="10">
        <f>VLOOKUP($A620,Weeks!$A$54:$J$153,6,FALSE)*VLOOKUP($B620,dayFactor!$A$1:$B$8,2,FALSE)</f>
        <v>1699.8193786542049</v>
      </c>
    </row>
    <row r="621" spans="1:7" x14ac:dyDescent="0.25">
      <c r="A621" s="8">
        <f t="shared" si="24"/>
        <v>37</v>
      </c>
      <c r="B621">
        <f t="shared" si="22"/>
        <v>4</v>
      </c>
      <c r="C621" s="2">
        <f t="shared" si="23"/>
        <v>42978</v>
      </c>
      <c r="D621" s="10">
        <f>VLOOKUP($A621,Weeks!$A$54:$J$153,3,FALSE)*VLOOKUP($B621,dayFactor!$A$1:$B$8,2,FALSE)</f>
        <v>633.89327659043033</v>
      </c>
      <c r="E621" s="10">
        <f>VLOOKUP($A621,Weeks!$A$54:$J$153,4,FALSE)*VLOOKUP($B621,dayFactor!$A$1:$B$8,2,FALSE)</f>
        <v>1107.5015441603593</v>
      </c>
      <c r="F621" s="10">
        <f>VLOOKUP($A621,Weeks!$A$54:$J$153,5,FALSE)*VLOOKUP($B621,dayFactor!$A$1:$B$8,2,FALSE)</f>
        <v>0</v>
      </c>
      <c r="G621" s="10">
        <f>VLOOKUP($A621,Weeks!$A$54:$J$153,6,FALSE)*VLOOKUP($B621,dayFactor!$A$1:$B$8,2,FALSE)</f>
        <v>1741.3948207507894</v>
      </c>
    </row>
    <row r="622" spans="1:7" x14ac:dyDescent="0.25">
      <c r="A622" s="8">
        <f t="shared" si="24"/>
        <v>37</v>
      </c>
      <c r="B622">
        <f t="shared" si="22"/>
        <v>5</v>
      </c>
      <c r="C622" s="2">
        <f t="shared" si="23"/>
        <v>42979</v>
      </c>
      <c r="D622" s="10">
        <f>VLOOKUP($A622,Weeks!$A$54:$J$153,3,FALSE)*VLOOKUP($B622,dayFactor!$A$1:$B$8,2,FALSE)</f>
        <v>549.86682090095928</v>
      </c>
      <c r="E622" s="10">
        <f>VLOOKUP($A622,Weeks!$A$54:$J$153,4,FALSE)*VLOOKUP($B622,dayFactor!$A$1:$B$8,2,FALSE)</f>
        <v>960.69539734814362</v>
      </c>
      <c r="F622" s="10">
        <f>VLOOKUP($A622,Weeks!$A$54:$J$153,5,FALSE)*VLOOKUP($B622,dayFactor!$A$1:$B$8,2,FALSE)</f>
        <v>0</v>
      </c>
      <c r="G622" s="10">
        <f>VLOOKUP($A622,Weeks!$A$54:$J$153,6,FALSE)*VLOOKUP($B622,dayFactor!$A$1:$B$8,2,FALSE)</f>
        <v>1510.5622182491027</v>
      </c>
    </row>
    <row r="623" spans="1:7" x14ac:dyDescent="0.25">
      <c r="A623" s="8">
        <f t="shared" si="24"/>
        <v>37</v>
      </c>
      <c r="B623">
        <f t="shared" ref="B623:B686" si="25">B616</f>
        <v>6</v>
      </c>
      <c r="C623" s="2">
        <f t="shared" si="23"/>
        <v>42980</v>
      </c>
      <c r="D623" s="10">
        <f>VLOOKUP($A623,Weeks!$A$54:$J$153,3,FALSE)*VLOOKUP($B623,dayFactor!$A$1:$B$8,2,FALSE)</f>
        <v>324.18563603411815</v>
      </c>
      <c r="E623" s="10">
        <f>VLOOKUP($A623,Weeks!$A$54:$J$153,4,FALSE)*VLOOKUP($B623,dayFactor!$A$1:$B$8,2,FALSE)</f>
        <v>566.3983288063389</v>
      </c>
      <c r="F623" s="10">
        <f>VLOOKUP($A623,Weeks!$A$54:$J$153,5,FALSE)*VLOOKUP($B623,dayFactor!$A$1:$B$8,2,FALSE)</f>
        <v>0</v>
      </c>
      <c r="G623" s="10">
        <f>VLOOKUP($A623,Weeks!$A$54:$J$153,6,FALSE)*VLOOKUP($B623,dayFactor!$A$1:$B$8,2,FALSE)</f>
        <v>890.58396484045693</v>
      </c>
    </row>
    <row r="624" spans="1:7" x14ac:dyDescent="0.25">
      <c r="A624" s="8">
        <f t="shared" si="24"/>
        <v>37</v>
      </c>
      <c r="B624">
        <f t="shared" si="25"/>
        <v>7</v>
      </c>
      <c r="C624" s="2">
        <f t="shared" si="23"/>
        <v>42981</v>
      </c>
      <c r="D624" s="10">
        <f>VLOOKUP($A624,Weeks!$A$54:$J$153,3,FALSE)*VLOOKUP($B624,dayFactor!$A$1:$B$8,2,FALSE)</f>
        <v>325.46232393908082</v>
      </c>
      <c r="E624" s="10">
        <f>VLOOKUP($A624,Weeks!$A$54:$J$153,4,FALSE)*VLOOKUP($B624,dayFactor!$A$1:$B$8,2,FALSE)</f>
        <v>568.62888381989296</v>
      </c>
      <c r="F624" s="10">
        <f>VLOOKUP($A624,Weeks!$A$54:$J$153,5,FALSE)*VLOOKUP($B624,dayFactor!$A$1:$B$8,2,FALSE)</f>
        <v>0</v>
      </c>
      <c r="G624" s="10">
        <f>VLOOKUP($A624,Weeks!$A$54:$J$153,6,FALSE)*VLOOKUP($B624,dayFactor!$A$1:$B$8,2,FALSE)</f>
        <v>894.09120775897372</v>
      </c>
    </row>
    <row r="625" spans="1:7" x14ac:dyDescent="0.25">
      <c r="A625" s="8">
        <f t="shared" si="24"/>
        <v>38</v>
      </c>
      <c r="B625">
        <f t="shared" si="25"/>
        <v>1</v>
      </c>
      <c r="C625" s="2">
        <f t="shared" si="23"/>
        <v>42982</v>
      </c>
      <c r="D625" s="10">
        <f>VLOOKUP($A625,Weeks!$A$54:$J$153,3,FALSE)*VLOOKUP($B625,dayFactor!$A$1:$B$8,2,FALSE)</f>
        <v>466.57208786641036</v>
      </c>
      <c r="E625" s="10">
        <f>VLOOKUP($A625,Weeks!$A$54:$J$153,4,FALSE)*VLOOKUP($B625,dayFactor!$A$1:$B$8,2,FALSE)</f>
        <v>1129.8056514477043</v>
      </c>
      <c r="F625" s="10">
        <f>VLOOKUP($A625,Weeks!$A$54:$J$153,5,FALSE)*VLOOKUP($B625,dayFactor!$A$1:$B$8,2,FALSE)</f>
        <v>0</v>
      </c>
      <c r="G625" s="10">
        <f>VLOOKUP($A625,Weeks!$A$54:$J$153,6,FALSE)*VLOOKUP($B625,dayFactor!$A$1:$B$8,2,FALSE)</f>
        <v>1596.3777393141147</v>
      </c>
    </row>
    <row r="626" spans="1:7" x14ac:dyDescent="0.25">
      <c r="A626" s="8">
        <f t="shared" si="24"/>
        <v>38</v>
      </c>
      <c r="B626">
        <f t="shared" si="25"/>
        <v>2</v>
      </c>
      <c r="C626" s="2">
        <f t="shared" si="23"/>
        <v>42983</v>
      </c>
      <c r="D626" s="10">
        <f>VLOOKUP($A626,Weeks!$A$54:$J$153,3,FALSE)*VLOOKUP($B626,dayFactor!$A$1:$B$8,2,FALSE)</f>
        <v>552.85022978784718</v>
      </c>
      <c r="E626" s="10">
        <f>VLOOKUP($A626,Weeks!$A$54:$J$153,4,FALSE)*VLOOKUP($B626,dayFactor!$A$1:$B$8,2,FALSE)</f>
        <v>1338.7284200278007</v>
      </c>
      <c r="F626" s="10">
        <f>VLOOKUP($A626,Weeks!$A$54:$J$153,5,FALSE)*VLOOKUP($B626,dayFactor!$A$1:$B$8,2,FALSE)</f>
        <v>0</v>
      </c>
      <c r="G626" s="10">
        <f>VLOOKUP($A626,Weeks!$A$54:$J$153,6,FALSE)*VLOOKUP($B626,dayFactor!$A$1:$B$8,2,FALSE)</f>
        <v>1891.5786498156479</v>
      </c>
    </row>
    <row r="627" spans="1:7" x14ac:dyDescent="0.25">
      <c r="A627" s="8">
        <f t="shared" si="24"/>
        <v>38</v>
      </c>
      <c r="B627">
        <f t="shared" si="25"/>
        <v>3</v>
      </c>
      <c r="C627" s="2">
        <f t="shared" si="23"/>
        <v>42984</v>
      </c>
      <c r="D627" s="10">
        <f>VLOOKUP($A627,Weeks!$A$54:$J$153,3,FALSE)*VLOOKUP($B627,dayFactor!$A$1:$B$8,2,FALSE)</f>
        <v>581.69712629464254</v>
      </c>
      <c r="E627" s="10">
        <f>VLOOKUP($A627,Weeks!$A$54:$J$153,4,FALSE)*VLOOKUP($B627,dayFactor!$A$1:$B$8,2,FALSE)</f>
        <v>1408.5812628095919</v>
      </c>
      <c r="F627" s="10">
        <f>VLOOKUP($A627,Weeks!$A$54:$J$153,5,FALSE)*VLOOKUP($B627,dayFactor!$A$1:$B$8,2,FALSE)</f>
        <v>0</v>
      </c>
      <c r="G627" s="10">
        <f>VLOOKUP($A627,Weeks!$A$54:$J$153,6,FALSE)*VLOOKUP($B627,dayFactor!$A$1:$B$8,2,FALSE)</f>
        <v>1990.2783891042343</v>
      </c>
    </row>
    <row r="628" spans="1:7" x14ac:dyDescent="0.25">
      <c r="A628" s="8">
        <f t="shared" si="24"/>
        <v>38</v>
      </c>
      <c r="B628">
        <f t="shared" si="25"/>
        <v>4</v>
      </c>
      <c r="C628" s="2">
        <f t="shared" si="23"/>
        <v>42985</v>
      </c>
      <c r="D628" s="10">
        <f>VLOOKUP($A628,Weeks!$A$54:$J$153,3,FALSE)*VLOOKUP($B628,dayFactor!$A$1:$B$8,2,FALSE)</f>
        <v>595.92470570437956</v>
      </c>
      <c r="E628" s="10">
        <f>VLOOKUP($A628,Weeks!$A$54:$J$153,4,FALSE)*VLOOKUP($B628,dayFactor!$A$1:$B$8,2,FALSE)</f>
        <v>1443.0333872327406</v>
      </c>
      <c r="F628" s="10">
        <f>VLOOKUP($A628,Weeks!$A$54:$J$153,5,FALSE)*VLOOKUP($B628,dayFactor!$A$1:$B$8,2,FALSE)</f>
        <v>0</v>
      </c>
      <c r="G628" s="10">
        <f>VLOOKUP($A628,Weeks!$A$54:$J$153,6,FALSE)*VLOOKUP($B628,dayFactor!$A$1:$B$8,2,FALSE)</f>
        <v>2038.9580929371202</v>
      </c>
    </row>
    <row r="629" spans="1:7" x14ac:dyDescent="0.25">
      <c r="A629" s="8">
        <f t="shared" si="24"/>
        <v>38</v>
      </c>
      <c r="B629">
        <f t="shared" si="25"/>
        <v>5</v>
      </c>
      <c r="C629" s="2">
        <f t="shared" si="23"/>
        <v>42986</v>
      </c>
      <c r="D629" s="10">
        <f>VLOOKUP($A629,Weeks!$A$54:$J$153,3,FALSE)*VLOOKUP($B629,dayFactor!$A$1:$B$8,2,FALSE)</f>
        <v>516.93121779823878</v>
      </c>
      <c r="E629" s="10">
        <f>VLOOKUP($A629,Weeks!$A$54:$J$153,4,FALSE)*VLOOKUP($B629,dayFactor!$A$1:$B$8,2,FALSE)</f>
        <v>1251.7504292828917</v>
      </c>
      <c r="F629" s="10">
        <f>VLOOKUP($A629,Weeks!$A$54:$J$153,5,FALSE)*VLOOKUP($B629,dayFactor!$A$1:$B$8,2,FALSE)</f>
        <v>0</v>
      </c>
      <c r="G629" s="10">
        <f>VLOOKUP($A629,Weeks!$A$54:$J$153,6,FALSE)*VLOOKUP($B629,dayFactor!$A$1:$B$8,2,FALSE)</f>
        <v>1768.6816470811304</v>
      </c>
    </row>
    <row r="630" spans="1:7" x14ac:dyDescent="0.25">
      <c r="A630" s="8">
        <f t="shared" si="24"/>
        <v>38</v>
      </c>
      <c r="B630">
        <f t="shared" si="25"/>
        <v>6</v>
      </c>
      <c r="C630" s="2">
        <f t="shared" si="23"/>
        <v>42987</v>
      </c>
      <c r="D630" s="10">
        <f>VLOOKUP($A630,Weeks!$A$54:$J$153,3,FALSE)*VLOOKUP($B630,dayFactor!$A$1:$B$8,2,FALSE)</f>
        <v>304.76775331384778</v>
      </c>
      <c r="E630" s="10">
        <f>VLOOKUP($A630,Weeks!$A$54:$J$153,4,FALSE)*VLOOKUP($B630,dayFactor!$A$1:$B$8,2,FALSE)</f>
        <v>737.99599038936435</v>
      </c>
      <c r="F630" s="10">
        <f>VLOOKUP($A630,Weeks!$A$54:$J$153,5,FALSE)*VLOOKUP($B630,dayFactor!$A$1:$B$8,2,FALSE)</f>
        <v>0</v>
      </c>
      <c r="G630" s="10">
        <f>VLOOKUP($A630,Weeks!$A$54:$J$153,6,FALSE)*VLOOKUP($B630,dayFactor!$A$1:$B$8,2,FALSE)</f>
        <v>1042.7637437032122</v>
      </c>
    </row>
    <row r="631" spans="1:7" x14ac:dyDescent="0.25">
      <c r="A631" s="8">
        <f t="shared" si="24"/>
        <v>38</v>
      </c>
      <c r="B631">
        <f t="shared" si="25"/>
        <v>7</v>
      </c>
      <c r="C631" s="2">
        <f t="shared" ref="C631:C694" si="26">C630+1</f>
        <v>42988</v>
      </c>
      <c r="D631" s="10">
        <f>VLOOKUP($A631,Weeks!$A$54:$J$153,3,FALSE)*VLOOKUP($B631,dayFactor!$A$1:$B$8,2,FALSE)</f>
        <v>305.96797090904528</v>
      </c>
      <c r="E631" s="10">
        <f>VLOOKUP($A631,Weeks!$A$54:$J$153,4,FALSE)*VLOOKUP($B631,dayFactor!$A$1:$B$8,2,FALSE)</f>
        <v>740.90232074491996</v>
      </c>
      <c r="F631" s="10">
        <f>VLOOKUP($A631,Weeks!$A$54:$J$153,5,FALSE)*VLOOKUP($B631,dayFactor!$A$1:$B$8,2,FALSE)</f>
        <v>0</v>
      </c>
      <c r="G631" s="10">
        <f>VLOOKUP($A631,Weeks!$A$54:$J$153,6,FALSE)*VLOOKUP($B631,dayFactor!$A$1:$B$8,2,FALSE)</f>
        <v>1046.8702916539653</v>
      </c>
    </row>
    <row r="632" spans="1:7" x14ac:dyDescent="0.25">
      <c r="A632" s="8">
        <f t="shared" si="24"/>
        <v>39</v>
      </c>
      <c r="B632">
        <f t="shared" si="25"/>
        <v>1</v>
      </c>
      <c r="C632" s="2">
        <f t="shared" si="26"/>
        <v>42989</v>
      </c>
      <c r="D632" s="10">
        <f>VLOOKUP($A632,Weeks!$A$54:$J$153,3,FALSE)*VLOOKUP($B632,dayFactor!$A$1:$B$8,2,FALSE)</f>
        <v>453.62644300192289</v>
      </c>
      <c r="E632" s="10">
        <f>VLOOKUP($A632,Weeks!$A$54:$J$153,4,FALSE)*VLOOKUP($B632,dayFactor!$A$1:$B$8,2,FALSE)</f>
        <v>1240.1877979169492</v>
      </c>
      <c r="F632" s="10">
        <f>VLOOKUP($A632,Weeks!$A$54:$J$153,5,FALSE)*VLOOKUP($B632,dayFactor!$A$1:$B$8,2,FALSE)</f>
        <v>0</v>
      </c>
      <c r="G632" s="10">
        <f>VLOOKUP($A632,Weeks!$A$54:$J$153,6,FALSE)*VLOOKUP($B632,dayFactor!$A$1:$B$8,2,FALSE)</f>
        <v>1693.8142409188722</v>
      </c>
    </row>
    <row r="633" spans="1:7" x14ac:dyDescent="0.25">
      <c r="A633" s="8">
        <f t="shared" si="24"/>
        <v>39</v>
      </c>
      <c r="B633">
        <f t="shared" si="25"/>
        <v>2</v>
      </c>
      <c r="C633" s="2">
        <f t="shared" si="26"/>
        <v>42990</v>
      </c>
      <c r="D633" s="10">
        <f>VLOOKUP($A633,Weeks!$A$54:$J$153,3,FALSE)*VLOOKUP($B633,dayFactor!$A$1:$B$8,2,FALSE)</f>
        <v>537.51068650138086</v>
      </c>
      <c r="E633" s="10">
        <f>VLOOKUP($A633,Weeks!$A$54:$J$153,4,FALSE)*VLOOKUP($B633,dayFactor!$A$1:$B$8,2,FALSE)</f>
        <v>1469.5223458261878</v>
      </c>
      <c r="F633" s="10">
        <f>VLOOKUP($A633,Weeks!$A$54:$J$153,5,FALSE)*VLOOKUP($B633,dayFactor!$A$1:$B$8,2,FALSE)</f>
        <v>0</v>
      </c>
      <c r="G633" s="10">
        <f>VLOOKUP($A633,Weeks!$A$54:$J$153,6,FALSE)*VLOOKUP($B633,dayFactor!$A$1:$B$8,2,FALSE)</f>
        <v>2007.0330323275689</v>
      </c>
    </row>
    <row r="634" spans="1:7" x14ac:dyDescent="0.25">
      <c r="A634" s="8">
        <f t="shared" si="24"/>
        <v>39</v>
      </c>
      <c r="B634">
        <f t="shared" si="25"/>
        <v>3</v>
      </c>
      <c r="C634" s="2">
        <f t="shared" si="26"/>
        <v>42991</v>
      </c>
      <c r="D634" s="10">
        <f>VLOOKUP($A634,Weeks!$A$54:$J$153,3,FALSE)*VLOOKUP($B634,dayFactor!$A$1:$B$8,2,FALSE)</f>
        <v>565.55718862683364</v>
      </c>
      <c r="E634" s="10">
        <f>VLOOKUP($A634,Weeks!$A$54:$J$153,4,FALSE)*VLOOKUP($B634,dayFactor!$A$1:$B$8,2,FALSE)</f>
        <v>1546.1998196525774</v>
      </c>
      <c r="F634" s="10">
        <f>VLOOKUP($A634,Weeks!$A$54:$J$153,5,FALSE)*VLOOKUP($B634,dayFactor!$A$1:$B$8,2,FALSE)</f>
        <v>0</v>
      </c>
      <c r="G634" s="10">
        <f>VLOOKUP($A634,Weeks!$A$54:$J$153,6,FALSE)*VLOOKUP($B634,dayFactor!$A$1:$B$8,2,FALSE)</f>
        <v>2111.7570082794114</v>
      </c>
    </row>
    <row r="635" spans="1:7" x14ac:dyDescent="0.25">
      <c r="A635" s="8">
        <f t="shared" si="24"/>
        <v>39</v>
      </c>
      <c r="B635">
        <f t="shared" si="25"/>
        <v>4</v>
      </c>
      <c r="C635" s="2">
        <f t="shared" si="26"/>
        <v>42992</v>
      </c>
      <c r="D635" s="10">
        <f>VLOOKUP($A635,Weeks!$A$54:$J$153,3,FALSE)*VLOOKUP($B635,dayFactor!$A$1:$B$8,2,FALSE)</f>
        <v>579.39000547980902</v>
      </c>
      <c r="E635" s="10">
        <f>VLOOKUP($A635,Weeks!$A$54:$J$153,4,FALSE)*VLOOKUP($B635,dayFactor!$A$1:$B$8,2,FALSE)</f>
        <v>1584.0179207278873</v>
      </c>
      <c r="F635" s="10">
        <f>VLOOKUP($A635,Weeks!$A$54:$J$153,5,FALSE)*VLOOKUP($B635,dayFactor!$A$1:$B$8,2,FALSE)</f>
        <v>0</v>
      </c>
      <c r="G635" s="10">
        <f>VLOOKUP($A635,Weeks!$A$54:$J$153,6,FALSE)*VLOOKUP($B635,dayFactor!$A$1:$B$8,2,FALSE)</f>
        <v>2163.4079262076966</v>
      </c>
    </row>
    <row r="636" spans="1:7" x14ac:dyDescent="0.25">
      <c r="A636" s="8">
        <f t="shared" si="24"/>
        <v>39</v>
      </c>
      <c r="B636">
        <f t="shared" si="25"/>
        <v>5</v>
      </c>
      <c r="C636" s="2">
        <f t="shared" si="26"/>
        <v>42993</v>
      </c>
      <c r="D636" s="10">
        <f>VLOOKUP($A636,Weeks!$A$54:$J$153,3,FALSE)*VLOOKUP($B636,dayFactor!$A$1:$B$8,2,FALSE)</f>
        <v>502.58829386640878</v>
      </c>
      <c r="E636" s="10">
        <f>VLOOKUP($A636,Weeks!$A$54:$J$153,4,FALSE)*VLOOKUP($B636,dayFactor!$A$1:$B$8,2,FALSE)</f>
        <v>1374.0465950446717</v>
      </c>
      <c r="F636" s="10">
        <f>VLOOKUP($A636,Weeks!$A$54:$J$153,5,FALSE)*VLOOKUP($B636,dayFactor!$A$1:$B$8,2,FALSE)</f>
        <v>0</v>
      </c>
      <c r="G636" s="10">
        <f>VLOOKUP($A636,Weeks!$A$54:$J$153,6,FALSE)*VLOOKUP($B636,dayFactor!$A$1:$B$8,2,FALSE)</f>
        <v>1876.6348889110807</v>
      </c>
    </row>
    <row r="637" spans="1:7" x14ac:dyDescent="0.25">
      <c r="A637" s="8">
        <f t="shared" si="24"/>
        <v>39</v>
      </c>
      <c r="B637">
        <f t="shared" si="25"/>
        <v>6</v>
      </c>
      <c r="C637" s="2">
        <f t="shared" si="26"/>
        <v>42994</v>
      </c>
      <c r="D637" s="10">
        <f>VLOOKUP($A637,Weeks!$A$54:$J$153,3,FALSE)*VLOOKUP($B637,dayFactor!$A$1:$B$8,2,FALSE)</f>
        <v>296.31157858082679</v>
      </c>
      <c r="E637" s="10">
        <f>VLOOKUP($A637,Weeks!$A$54:$J$153,4,FALSE)*VLOOKUP($B637,dayFactor!$A$1:$B$8,2,FALSE)</f>
        <v>810.09828639088596</v>
      </c>
      <c r="F637" s="10">
        <f>VLOOKUP($A637,Weeks!$A$54:$J$153,5,FALSE)*VLOOKUP($B637,dayFactor!$A$1:$B$8,2,FALSE)</f>
        <v>0</v>
      </c>
      <c r="G637" s="10">
        <f>VLOOKUP($A637,Weeks!$A$54:$J$153,6,FALSE)*VLOOKUP($B637,dayFactor!$A$1:$B$8,2,FALSE)</f>
        <v>1106.4098649717128</v>
      </c>
    </row>
    <row r="638" spans="1:7" x14ac:dyDescent="0.25">
      <c r="A638" s="8">
        <f t="shared" si="24"/>
        <v>39</v>
      </c>
      <c r="B638">
        <f t="shared" si="25"/>
        <v>7</v>
      </c>
      <c r="C638" s="2">
        <f t="shared" si="26"/>
        <v>42995</v>
      </c>
      <c r="D638" s="10">
        <f>VLOOKUP($A638,Weeks!$A$54:$J$153,3,FALSE)*VLOOKUP($B638,dayFactor!$A$1:$B$8,2,FALSE)</f>
        <v>297.47849458951367</v>
      </c>
      <c r="E638" s="10">
        <f>VLOOKUP($A638,Weeks!$A$54:$J$153,4,FALSE)*VLOOKUP($B638,dayFactor!$A$1:$B$8,2,FALSE)</f>
        <v>813.28856556771348</v>
      </c>
      <c r="F638" s="10">
        <f>VLOOKUP($A638,Weeks!$A$54:$J$153,5,FALSE)*VLOOKUP($B638,dayFactor!$A$1:$B$8,2,FALSE)</f>
        <v>0</v>
      </c>
      <c r="G638" s="10">
        <f>VLOOKUP($A638,Weeks!$A$54:$J$153,6,FALSE)*VLOOKUP($B638,dayFactor!$A$1:$B$8,2,FALSE)</f>
        <v>1110.7670601572272</v>
      </c>
    </row>
    <row r="639" spans="1:7" x14ac:dyDescent="0.25">
      <c r="A639" s="8">
        <f t="shared" si="24"/>
        <v>40</v>
      </c>
      <c r="B639">
        <f t="shared" si="25"/>
        <v>1</v>
      </c>
      <c r="C639" s="2">
        <f t="shared" si="26"/>
        <v>42996</v>
      </c>
      <c r="D639" s="10">
        <f>VLOOKUP($A639,Weeks!$A$54:$J$153,3,FALSE)*VLOOKUP($B639,dayFactor!$A$1:$B$8,2,FALSE)</f>
        <v>456.18360741959941</v>
      </c>
      <c r="E639" s="10">
        <f>VLOOKUP($A639,Weeks!$A$54:$J$153,4,FALSE)*VLOOKUP($B639,dayFactor!$A$1:$B$8,2,FALSE)</f>
        <v>1181.8563436307154</v>
      </c>
      <c r="F639" s="10">
        <f>VLOOKUP($A639,Weeks!$A$54:$J$153,5,FALSE)*VLOOKUP($B639,dayFactor!$A$1:$B$8,2,FALSE)</f>
        <v>0</v>
      </c>
      <c r="G639" s="10">
        <f>VLOOKUP($A639,Weeks!$A$54:$J$153,6,FALSE)*VLOOKUP($B639,dayFactor!$A$1:$B$8,2,FALSE)</f>
        <v>1638.0399510503148</v>
      </c>
    </row>
    <row r="640" spans="1:7" x14ac:dyDescent="0.25">
      <c r="A640" s="8">
        <f t="shared" si="24"/>
        <v>40</v>
      </c>
      <c r="B640">
        <f t="shared" si="25"/>
        <v>2</v>
      </c>
      <c r="C640" s="2">
        <f t="shared" si="26"/>
        <v>42997</v>
      </c>
      <c r="D640" s="10">
        <f>VLOOKUP($A640,Weeks!$A$54:$J$153,3,FALSE)*VLOOKUP($B640,dayFactor!$A$1:$B$8,2,FALSE)</f>
        <v>540.54071974315195</v>
      </c>
      <c r="E640" s="10">
        <f>VLOOKUP($A640,Weeks!$A$54:$J$153,4,FALSE)*VLOOKUP($B640,dayFactor!$A$1:$B$8,2,FALSE)</f>
        <v>1400.4042850920507</v>
      </c>
      <c r="F640" s="10">
        <f>VLOOKUP($A640,Weeks!$A$54:$J$153,5,FALSE)*VLOOKUP($B640,dayFactor!$A$1:$B$8,2,FALSE)</f>
        <v>0</v>
      </c>
      <c r="G640" s="10">
        <f>VLOOKUP($A640,Weeks!$A$54:$J$153,6,FALSE)*VLOOKUP($B640,dayFactor!$A$1:$B$8,2,FALSE)</f>
        <v>1940.9450048352028</v>
      </c>
    </row>
    <row r="641" spans="1:7" x14ac:dyDescent="0.25">
      <c r="A641" s="8">
        <f t="shared" si="24"/>
        <v>40</v>
      </c>
      <c r="B641">
        <f t="shared" si="25"/>
        <v>3</v>
      </c>
      <c r="C641" s="2">
        <f t="shared" si="26"/>
        <v>42998</v>
      </c>
      <c r="D641" s="10">
        <f>VLOOKUP($A641,Weeks!$A$54:$J$153,3,FALSE)*VLOOKUP($B641,dayFactor!$A$1:$B$8,2,FALSE)</f>
        <v>568.74532446245007</v>
      </c>
      <c r="E641" s="10">
        <f>VLOOKUP($A641,Weeks!$A$54:$J$153,4,FALSE)*VLOOKUP($B641,dayFactor!$A$1:$B$8,2,FALSE)</f>
        <v>1473.4752820874312</v>
      </c>
      <c r="F641" s="10">
        <f>VLOOKUP($A641,Weeks!$A$54:$J$153,5,FALSE)*VLOOKUP($B641,dayFactor!$A$1:$B$8,2,FALSE)</f>
        <v>0</v>
      </c>
      <c r="G641" s="10">
        <f>VLOOKUP($A641,Weeks!$A$54:$J$153,6,FALSE)*VLOOKUP($B641,dayFactor!$A$1:$B$8,2,FALSE)</f>
        <v>2042.2206065498813</v>
      </c>
    </row>
    <row r="642" spans="1:7" x14ac:dyDescent="0.25">
      <c r="A642" s="8">
        <f t="shared" si="24"/>
        <v>40</v>
      </c>
      <c r="B642">
        <f t="shared" si="25"/>
        <v>4</v>
      </c>
      <c r="C642" s="2">
        <f t="shared" si="26"/>
        <v>42999</v>
      </c>
      <c r="D642" s="10">
        <f>VLOOKUP($A642,Weeks!$A$54:$J$153,3,FALSE)*VLOOKUP($B642,dayFactor!$A$1:$B$8,2,FALSE)</f>
        <v>582.65611910441544</v>
      </c>
      <c r="E642" s="10">
        <f>VLOOKUP($A642,Weeks!$A$54:$J$153,4,FALSE)*VLOOKUP($B642,dayFactor!$A$1:$B$8,2,FALSE)</f>
        <v>1509.5146325269327</v>
      </c>
      <c r="F642" s="10">
        <f>VLOOKUP($A642,Weeks!$A$54:$J$153,5,FALSE)*VLOOKUP($B642,dayFactor!$A$1:$B$8,2,FALSE)</f>
        <v>0</v>
      </c>
      <c r="G642" s="10">
        <f>VLOOKUP($A642,Weeks!$A$54:$J$153,6,FALSE)*VLOOKUP($B642,dayFactor!$A$1:$B$8,2,FALSE)</f>
        <v>2092.1707516313481</v>
      </c>
    </row>
    <row r="643" spans="1:7" x14ac:dyDescent="0.25">
      <c r="A643" s="8">
        <f t="shared" si="24"/>
        <v>40</v>
      </c>
      <c r="B643">
        <f t="shared" si="25"/>
        <v>5</v>
      </c>
      <c r="C643" s="2">
        <f t="shared" si="26"/>
        <v>43000</v>
      </c>
      <c r="D643" s="10">
        <f>VLOOKUP($A643,Weeks!$A$54:$J$153,3,FALSE)*VLOOKUP($B643,dayFactor!$A$1:$B$8,2,FALSE)</f>
        <v>505.42146402578254</v>
      </c>
      <c r="E643" s="10">
        <f>VLOOKUP($A643,Weeks!$A$54:$J$153,4,FALSE)*VLOOKUP($B643,dayFactor!$A$1:$B$8,2,FALSE)</f>
        <v>1309.4191762935554</v>
      </c>
      <c r="F643" s="10">
        <f>VLOOKUP($A643,Weeks!$A$54:$J$153,5,FALSE)*VLOOKUP($B643,dayFactor!$A$1:$B$8,2,FALSE)</f>
        <v>0</v>
      </c>
      <c r="G643" s="10">
        <f>VLOOKUP($A643,Weeks!$A$54:$J$153,6,FALSE)*VLOOKUP($B643,dayFactor!$A$1:$B$8,2,FALSE)</f>
        <v>1814.840640319338</v>
      </c>
    </row>
    <row r="644" spans="1:7" x14ac:dyDescent="0.25">
      <c r="A644" s="8">
        <f t="shared" si="24"/>
        <v>40</v>
      </c>
      <c r="B644">
        <f t="shared" si="25"/>
        <v>6</v>
      </c>
      <c r="C644" s="2">
        <f t="shared" si="26"/>
        <v>43001</v>
      </c>
      <c r="D644" s="10">
        <f>VLOOKUP($A644,Weeks!$A$54:$J$153,3,FALSE)*VLOOKUP($B644,dayFactor!$A$1:$B$8,2,FALSE)</f>
        <v>297.98193408364574</v>
      </c>
      <c r="E644" s="10">
        <f>VLOOKUP($A644,Weeks!$A$54:$J$153,4,FALSE)*VLOOKUP($B644,dayFactor!$A$1:$B$8,2,FALSE)</f>
        <v>771.99582220011121</v>
      </c>
      <c r="F644" s="10">
        <f>VLOOKUP($A644,Weeks!$A$54:$J$153,5,FALSE)*VLOOKUP($B644,dayFactor!$A$1:$B$8,2,FALSE)</f>
        <v>0</v>
      </c>
      <c r="G644" s="10">
        <f>VLOOKUP($A644,Weeks!$A$54:$J$153,6,FALSE)*VLOOKUP($B644,dayFactor!$A$1:$B$8,2,FALSE)</f>
        <v>1069.9777562837569</v>
      </c>
    </row>
    <row r="645" spans="1:7" x14ac:dyDescent="0.25">
      <c r="A645" s="8">
        <f t="shared" si="24"/>
        <v>40</v>
      </c>
      <c r="B645">
        <f t="shared" si="25"/>
        <v>7</v>
      </c>
      <c r="C645" s="2">
        <f t="shared" si="26"/>
        <v>43002</v>
      </c>
      <c r="D645" s="10">
        <f>VLOOKUP($A645,Weeks!$A$54:$J$153,3,FALSE)*VLOOKUP($B645,dayFactor!$A$1:$B$8,2,FALSE)</f>
        <v>299.15542818349519</v>
      </c>
      <c r="E645" s="10">
        <f>VLOOKUP($A645,Weeks!$A$54:$J$153,4,FALSE)*VLOOKUP($B645,dayFactor!$A$1:$B$8,2,FALSE)</f>
        <v>775.03604859922564</v>
      </c>
      <c r="F645" s="10">
        <f>VLOOKUP($A645,Weeks!$A$54:$J$153,5,FALSE)*VLOOKUP($B645,dayFactor!$A$1:$B$8,2,FALSE)</f>
        <v>0</v>
      </c>
      <c r="G645" s="10">
        <f>VLOOKUP($A645,Weeks!$A$54:$J$153,6,FALSE)*VLOOKUP($B645,dayFactor!$A$1:$B$8,2,FALSE)</f>
        <v>1074.1914767827209</v>
      </c>
    </row>
    <row r="646" spans="1:7" x14ac:dyDescent="0.25">
      <c r="A646" s="8">
        <f t="shared" si="24"/>
        <v>41</v>
      </c>
      <c r="B646">
        <f t="shared" si="25"/>
        <v>1</v>
      </c>
      <c r="C646" s="2">
        <f t="shared" si="26"/>
        <v>43003</v>
      </c>
      <c r="D646" s="10">
        <f>VLOOKUP($A646,Weeks!$A$54:$J$153,3,FALSE)*VLOOKUP($B646,dayFactor!$A$1:$B$8,2,FALSE)</f>
        <v>461.61758180716208</v>
      </c>
      <c r="E646" s="10">
        <f>VLOOKUP($A646,Weeks!$A$54:$J$153,4,FALSE)*VLOOKUP($B646,dayFactor!$A$1:$B$8,2,FALSE)</f>
        <v>1082.1051451085182</v>
      </c>
      <c r="F646" s="10">
        <f>VLOOKUP($A646,Weeks!$A$54:$J$153,5,FALSE)*VLOOKUP($B646,dayFactor!$A$1:$B$8,2,FALSE)</f>
        <v>0</v>
      </c>
      <c r="G646" s="10">
        <f>VLOOKUP($A646,Weeks!$A$54:$J$153,6,FALSE)*VLOOKUP($B646,dayFactor!$A$1:$B$8,2,FALSE)</f>
        <v>1543.7227269156804</v>
      </c>
    </row>
    <row r="647" spans="1:7" x14ac:dyDescent="0.25">
      <c r="A647" s="8">
        <f t="shared" si="24"/>
        <v>41</v>
      </c>
      <c r="B647">
        <f t="shared" si="25"/>
        <v>2</v>
      </c>
      <c r="C647" s="2">
        <f t="shared" si="26"/>
        <v>43004</v>
      </c>
      <c r="D647" s="10">
        <f>VLOOKUP($A647,Weeks!$A$54:$J$153,3,FALSE)*VLOOKUP($B647,dayFactor!$A$1:$B$8,2,FALSE)</f>
        <v>546.97954038191563</v>
      </c>
      <c r="E647" s="10">
        <f>VLOOKUP($A647,Weeks!$A$54:$J$153,4,FALSE)*VLOOKUP($B647,dayFactor!$A$1:$B$8,2,FALSE)</f>
        <v>1282.2071737372032</v>
      </c>
      <c r="F647" s="10">
        <f>VLOOKUP($A647,Weeks!$A$54:$J$153,5,FALSE)*VLOOKUP($B647,dayFactor!$A$1:$B$8,2,FALSE)</f>
        <v>0</v>
      </c>
      <c r="G647" s="10">
        <f>VLOOKUP($A647,Weeks!$A$54:$J$153,6,FALSE)*VLOOKUP($B647,dayFactor!$A$1:$B$8,2,FALSE)</f>
        <v>1829.1867141191187</v>
      </c>
    </row>
    <row r="648" spans="1:7" x14ac:dyDescent="0.25">
      <c r="A648" s="8">
        <f t="shared" si="24"/>
        <v>41</v>
      </c>
      <c r="B648">
        <f t="shared" si="25"/>
        <v>3</v>
      </c>
      <c r="C648" s="2">
        <f t="shared" si="26"/>
        <v>43005</v>
      </c>
      <c r="D648" s="10">
        <f>VLOOKUP($A648,Weeks!$A$54:$J$153,3,FALSE)*VLOOKUP($B648,dayFactor!$A$1:$B$8,2,FALSE)</f>
        <v>575.52011311313538</v>
      </c>
      <c r="E648" s="10">
        <f>VLOOKUP($A648,Weeks!$A$54:$J$153,4,FALSE)*VLOOKUP($B648,dayFactor!$A$1:$B$8,2,FALSE)</f>
        <v>1349.1108225884689</v>
      </c>
      <c r="F648" s="10">
        <f>VLOOKUP($A648,Weeks!$A$54:$J$153,5,FALSE)*VLOOKUP($B648,dayFactor!$A$1:$B$8,2,FALSE)</f>
        <v>0</v>
      </c>
      <c r="G648" s="10">
        <f>VLOOKUP($A648,Weeks!$A$54:$J$153,6,FALSE)*VLOOKUP($B648,dayFactor!$A$1:$B$8,2,FALSE)</f>
        <v>1924.6309357016041</v>
      </c>
    </row>
    <row r="649" spans="1:7" x14ac:dyDescent="0.25">
      <c r="A649" s="8">
        <f t="shared" si="24"/>
        <v>41</v>
      </c>
      <c r="B649">
        <f t="shared" si="25"/>
        <v>4</v>
      </c>
      <c r="C649" s="2">
        <f t="shared" si="26"/>
        <v>43006</v>
      </c>
      <c r="D649" s="10">
        <f>VLOOKUP($A649,Weeks!$A$54:$J$153,3,FALSE)*VLOOKUP($B649,dayFactor!$A$1:$B$8,2,FALSE)</f>
        <v>589.59661055670438</v>
      </c>
      <c r="E649" s="10">
        <f>VLOOKUP($A649,Weeks!$A$54:$J$153,4,FALSE)*VLOOKUP($B649,dayFactor!$A$1:$B$8,2,FALSE)</f>
        <v>1382.1083749112399</v>
      </c>
      <c r="F649" s="10">
        <f>VLOOKUP($A649,Weeks!$A$54:$J$153,5,FALSE)*VLOOKUP($B649,dayFactor!$A$1:$B$8,2,FALSE)</f>
        <v>0</v>
      </c>
      <c r="G649" s="10">
        <f>VLOOKUP($A649,Weeks!$A$54:$J$153,6,FALSE)*VLOOKUP($B649,dayFactor!$A$1:$B$8,2,FALSE)</f>
        <v>1971.7049854679444</v>
      </c>
    </row>
    <row r="650" spans="1:7" x14ac:dyDescent="0.25">
      <c r="A650" s="8">
        <f t="shared" ref="A650:A713" si="27">A643+1</f>
        <v>41</v>
      </c>
      <c r="B650">
        <f t="shared" si="25"/>
        <v>5</v>
      </c>
      <c r="C650" s="2">
        <f t="shared" si="26"/>
        <v>43007</v>
      </c>
      <c r="D650" s="10">
        <f>VLOOKUP($A650,Weeks!$A$54:$J$153,3,FALSE)*VLOOKUP($B650,dayFactor!$A$1:$B$8,2,FALSE)</f>
        <v>511.44195061445197</v>
      </c>
      <c r="E650" s="10">
        <f>VLOOKUP($A650,Weeks!$A$54:$J$153,4,FALSE)*VLOOKUP($B650,dayFactor!$A$1:$B$8,2,FALSE)</f>
        <v>1198.9014023634586</v>
      </c>
      <c r="F650" s="10">
        <f>VLOOKUP($A650,Weeks!$A$54:$J$153,5,FALSE)*VLOOKUP($B650,dayFactor!$A$1:$B$8,2,FALSE)</f>
        <v>0</v>
      </c>
      <c r="G650" s="10">
        <f>VLOOKUP($A650,Weeks!$A$54:$J$153,6,FALSE)*VLOOKUP($B650,dayFactor!$A$1:$B$8,2,FALSE)</f>
        <v>1710.3433529779106</v>
      </c>
    </row>
    <row r="651" spans="1:7" x14ac:dyDescent="0.25">
      <c r="A651" s="8">
        <f t="shared" si="27"/>
        <v>41</v>
      </c>
      <c r="B651">
        <f t="shared" si="25"/>
        <v>6</v>
      </c>
      <c r="C651" s="2">
        <f t="shared" si="26"/>
        <v>43008</v>
      </c>
      <c r="D651" s="10">
        <f>VLOOKUP($A651,Weeks!$A$54:$J$153,3,FALSE)*VLOOKUP($B651,dayFactor!$A$1:$B$8,2,FALSE)</f>
        <v>301.53143952713606</v>
      </c>
      <c r="E651" s="10">
        <f>VLOOKUP($A651,Weeks!$A$54:$J$153,4,FALSE)*VLOOKUP($B651,dayFactor!$A$1:$B$8,2,FALSE)</f>
        <v>706.83772668909535</v>
      </c>
      <c r="F651" s="10">
        <f>VLOOKUP($A651,Weeks!$A$54:$J$153,5,FALSE)*VLOOKUP($B651,dayFactor!$A$1:$B$8,2,FALSE)</f>
        <v>0</v>
      </c>
      <c r="G651" s="10">
        <f>VLOOKUP($A651,Weeks!$A$54:$J$153,6,FALSE)*VLOOKUP($B651,dayFactor!$A$1:$B$8,2,FALSE)</f>
        <v>1008.3691662162314</v>
      </c>
    </row>
    <row r="652" spans="1:7" x14ac:dyDescent="0.25">
      <c r="A652" s="8">
        <f t="shared" si="27"/>
        <v>41</v>
      </c>
      <c r="B652">
        <f t="shared" si="25"/>
        <v>7</v>
      </c>
      <c r="C652" s="2">
        <f t="shared" si="26"/>
        <v>43009</v>
      </c>
      <c r="D652" s="10">
        <f>VLOOKUP($A652,Weeks!$A$54:$J$153,3,FALSE)*VLOOKUP($B652,dayFactor!$A$1:$B$8,2,FALSE)</f>
        <v>302.71891207070604</v>
      </c>
      <c r="E652" s="10">
        <f>VLOOKUP($A652,Weeks!$A$54:$J$153,4,FALSE)*VLOOKUP($B652,dayFactor!$A$1:$B$8,2,FALSE)</f>
        <v>709.62135148961033</v>
      </c>
      <c r="F652" s="10">
        <f>VLOOKUP($A652,Weeks!$A$54:$J$153,5,FALSE)*VLOOKUP($B652,dayFactor!$A$1:$B$8,2,FALSE)</f>
        <v>0</v>
      </c>
      <c r="G652" s="10">
        <f>VLOOKUP($A652,Weeks!$A$54:$J$153,6,FALSE)*VLOOKUP($B652,dayFactor!$A$1:$B$8,2,FALSE)</f>
        <v>1012.3402635603164</v>
      </c>
    </row>
    <row r="653" spans="1:7" x14ac:dyDescent="0.25">
      <c r="A653" s="8">
        <f t="shared" si="27"/>
        <v>42</v>
      </c>
      <c r="B653">
        <f t="shared" si="25"/>
        <v>1</v>
      </c>
      <c r="C653" s="2">
        <f t="shared" si="26"/>
        <v>43010</v>
      </c>
      <c r="D653" s="10">
        <f>VLOOKUP($A653,Weeks!$A$54:$J$153,3,FALSE)*VLOOKUP($B653,dayFactor!$A$1:$B$8,2,FALSE)</f>
        <v>461.61758180716208</v>
      </c>
      <c r="E653" s="10">
        <f>VLOOKUP($A653,Weeks!$A$54:$J$153,4,FALSE)*VLOOKUP($B653,dayFactor!$A$1:$B$8,2,FALSE)</f>
        <v>1130.7304319142313</v>
      </c>
      <c r="F653" s="10">
        <f>VLOOKUP($A653,Weeks!$A$54:$J$153,5,FALSE)*VLOOKUP($B653,dayFactor!$A$1:$B$8,2,FALSE)</f>
        <v>0</v>
      </c>
      <c r="G653" s="10">
        <f>VLOOKUP($A653,Weeks!$A$54:$J$153,6,FALSE)*VLOOKUP($B653,dayFactor!$A$1:$B$8,2,FALSE)</f>
        <v>1592.3480137213933</v>
      </c>
    </row>
    <row r="654" spans="1:7" x14ac:dyDescent="0.25">
      <c r="A654" s="8">
        <f t="shared" si="27"/>
        <v>42</v>
      </c>
      <c r="B654">
        <f t="shared" si="25"/>
        <v>2</v>
      </c>
      <c r="C654" s="2">
        <f t="shared" si="26"/>
        <v>43011</v>
      </c>
      <c r="D654" s="10">
        <f>VLOOKUP($A654,Weeks!$A$54:$J$153,3,FALSE)*VLOOKUP($B654,dayFactor!$A$1:$B$8,2,FALSE)</f>
        <v>546.97954038191563</v>
      </c>
      <c r="E654" s="10">
        <f>VLOOKUP($A654,Weeks!$A$54:$J$153,4,FALSE)*VLOOKUP($B654,dayFactor!$A$1:$B$8,2,FALSE)</f>
        <v>1339.824210167671</v>
      </c>
      <c r="F654" s="10">
        <f>VLOOKUP($A654,Weeks!$A$54:$J$153,5,FALSE)*VLOOKUP($B654,dayFactor!$A$1:$B$8,2,FALSE)</f>
        <v>0</v>
      </c>
      <c r="G654" s="10">
        <f>VLOOKUP($A654,Weeks!$A$54:$J$153,6,FALSE)*VLOOKUP($B654,dayFactor!$A$1:$B$8,2,FALSE)</f>
        <v>1886.8037505495865</v>
      </c>
    </row>
    <row r="655" spans="1:7" x14ac:dyDescent="0.25">
      <c r="A655" s="8">
        <f t="shared" si="27"/>
        <v>42</v>
      </c>
      <c r="B655">
        <f t="shared" si="25"/>
        <v>3</v>
      </c>
      <c r="C655" s="2">
        <f t="shared" si="26"/>
        <v>43012</v>
      </c>
      <c r="D655" s="10">
        <f>VLOOKUP($A655,Weeks!$A$54:$J$153,3,FALSE)*VLOOKUP($B655,dayFactor!$A$1:$B$8,2,FALSE)</f>
        <v>575.52011311313538</v>
      </c>
      <c r="E655" s="10">
        <f>VLOOKUP($A655,Weeks!$A$54:$J$153,4,FALSE)*VLOOKUP($B655,dayFactor!$A$1:$B$8,2,FALSE)</f>
        <v>1409.7342296368447</v>
      </c>
      <c r="F655" s="10">
        <f>VLOOKUP($A655,Weeks!$A$54:$J$153,5,FALSE)*VLOOKUP($B655,dayFactor!$A$1:$B$8,2,FALSE)</f>
        <v>0</v>
      </c>
      <c r="G655" s="10">
        <f>VLOOKUP($A655,Weeks!$A$54:$J$153,6,FALSE)*VLOOKUP($B655,dayFactor!$A$1:$B$8,2,FALSE)</f>
        <v>1985.2543427499802</v>
      </c>
    </row>
    <row r="656" spans="1:7" x14ac:dyDescent="0.25">
      <c r="A656" s="8">
        <f t="shared" si="27"/>
        <v>42</v>
      </c>
      <c r="B656">
        <f t="shared" si="25"/>
        <v>4</v>
      </c>
      <c r="C656" s="2">
        <f t="shared" si="26"/>
        <v>43013</v>
      </c>
      <c r="D656" s="10">
        <f>VLOOKUP($A656,Weeks!$A$54:$J$153,3,FALSE)*VLOOKUP($B656,dayFactor!$A$1:$B$8,2,FALSE)</f>
        <v>589.59661055670438</v>
      </c>
      <c r="E656" s="10">
        <f>VLOOKUP($A656,Weeks!$A$54:$J$153,4,FALSE)*VLOOKUP($B656,dayFactor!$A$1:$B$8,2,FALSE)</f>
        <v>1444.2145541771165</v>
      </c>
      <c r="F656" s="10">
        <f>VLOOKUP($A656,Weeks!$A$54:$J$153,5,FALSE)*VLOOKUP($B656,dayFactor!$A$1:$B$8,2,FALSE)</f>
        <v>0</v>
      </c>
      <c r="G656" s="10">
        <f>VLOOKUP($A656,Weeks!$A$54:$J$153,6,FALSE)*VLOOKUP($B656,dayFactor!$A$1:$B$8,2,FALSE)</f>
        <v>2033.811164733821</v>
      </c>
    </row>
    <row r="657" spans="1:7" x14ac:dyDescent="0.25">
      <c r="A657" s="8">
        <f t="shared" si="27"/>
        <v>42</v>
      </c>
      <c r="B657">
        <f t="shared" si="25"/>
        <v>5</v>
      </c>
      <c r="C657" s="2">
        <f t="shared" si="26"/>
        <v>43014</v>
      </c>
      <c r="D657" s="10">
        <f>VLOOKUP($A657,Weeks!$A$54:$J$153,3,FALSE)*VLOOKUP($B657,dayFactor!$A$1:$B$8,2,FALSE)</f>
        <v>511.44195061445197</v>
      </c>
      <c r="E657" s="10">
        <f>VLOOKUP($A657,Weeks!$A$54:$J$153,4,FALSE)*VLOOKUP($B657,dayFactor!$A$1:$B$8,2,FALSE)</f>
        <v>1252.7750252782155</v>
      </c>
      <c r="F657" s="10">
        <f>VLOOKUP($A657,Weeks!$A$54:$J$153,5,FALSE)*VLOOKUP($B657,dayFactor!$A$1:$B$8,2,FALSE)</f>
        <v>0</v>
      </c>
      <c r="G657" s="10">
        <f>VLOOKUP($A657,Weeks!$A$54:$J$153,6,FALSE)*VLOOKUP($B657,dayFactor!$A$1:$B$8,2,FALSE)</f>
        <v>1764.2169758926675</v>
      </c>
    </row>
    <row r="658" spans="1:7" x14ac:dyDescent="0.25">
      <c r="A658" s="8">
        <f t="shared" si="27"/>
        <v>42</v>
      </c>
      <c r="B658">
        <f t="shared" si="25"/>
        <v>6</v>
      </c>
      <c r="C658" s="2">
        <f t="shared" si="26"/>
        <v>43015</v>
      </c>
      <c r="D658" s="10">
        <f>VLOOKUP($A658,Weeks!$A$54:$J$153,3,FALSE)*VLOOKUP($B658,dayFactor!$A$1:$B$8,2,FALSE)</f>
        <v>301.53143952713606</v>
      </c>
      <c r="E658" s="10">
        <f>VLOOKUP($A658,Weeks!$A$54:$J$153,4,FALSE)*VLOOKUP($B658,dayFactor!$A$1:$B$8,2,FALSE)</f>
        <v>738.60006266977189</v>
      </c>
      <c r="F658" s="10">
        <f>VLOOKUP($A658,Weeks!$A$54:$J$153,5,FALSE)*VLOOKUP($B658,dayFactor!$A$1:$B$8,2,FALSE)</f>
        <v>0</v>
      </c>
      <c r="G658" s="10">
        <f>VLOOKUP($A658,Weeks!$A$54:$J$153,6,FALSE)*VLOOKUP($B658,dayFactor!$A$1:$B$8,2,FALSE)</f>
        <v>1040.1315021969078</v>
      </c>
    </row>
    <row r="659" spans="1:7" x14ac:dyDescent="0.25">
      <c r="A659" s="8">
        <f t="shared" si="27"/>
        <v>42</v>
      </c>
      <c r="B659">
        <f t="shared" si="25"/>
        <v>7</v>
      </c>
      <c r="C659" s="2">
        <f t="shared" si="26"/>
        <v>43016</v>
      </c>
      <c r="D659" s="10">
        <f>VLOOKUP($A659,Weeks!$A$54:$J$153,3,FALSE)*VLOOKUP($B659,dayFactor!$A$1:$B$8,2,FALSE)</f>
        <v>302.71891207070604</v>
      </c>
      <c r="E659" s="10">
        <f>VLOOKUP($A659,Weeks!$A$54:$J$153,4,FALSE)*VLOOKUP($B659,dayFactor!$A$1:$B$8,2,FALSE)</f>
        <v>741.50877194557688</v>
      </c>
      <c r="F659" s="10">
        <f>VLOOKUP($A659,Weeks!$A$54:$J$153,5,FALSE)*VLOOKUP($B659,dayFactor!$A$1:$B$8,2,FALSE)</f>
        <v>0</v>
      </c>
      <c r="G659" s="10">
        <f>VLOOKUP($A659,Weeks!$A$54:$J$153,6,FALSE)*VLOOKUP($B659,dayFactor!$A$1:$B$8,2,FALSE)</f>
        <v>1044.2276840162829</v>
      </c>
    </row>
    <row r="660" spans="1:7" x14ac:dyDescent="0.25">
      <c r="A660" s="8">
        <f t="shared" si="27"/>
        <v>43</v>
      </c>
      <c r="B660">
        <f t="shared" si="25"/>
        <v>1</v>
      </c>
      <c r="C660" s="2">
        <f t="shared" si="26"/>
        <v>43017</v>
      </c>
      <c r="D660" s="10">
        <f>VLOOKUP($A660,Weeks!$A$54:$J$153,3,FALSE)*VLOOKUP($B660,dayFactor!$A$1:$B$8,2,FALSE)</f>
        <v>461.61758180716208</v>
      </c>
      <c r="E660" s="10">
        <f>VLOOKUP($A660,Weeks!$A$54:$J$153,4,FALSE)*VLOOKUP($B660,dayFactor!$A$1:$B$8,2,FALSE)</f>
        <v>1138.2463027255997</v>
      </c>
      <c r="F660" s="10">
        <f>VLOOKUP($A660,Weeks!$A$54:$J$153,5,FALSE)*VLOOKUP($B660,dayFactor!$A$1:$B$8,2,FALSE)</f>
        <v>0</v>
      </c>
      <c r="G660" s="10">
        <f>VLOOKUP($A660,Weeks!$A$54:$J$153,6,FALSE)*VLOOKUP($B660,dayFactor!$A$1:$B$8,2,FALSE)</f>
        <v>1599.8638845327619</v>
      </c>
    </row>
    <row r="661" spans="1:7" x14ac:dyDescent="0.25">
      <c r="A661" s="8">
        <f t="shared" si="27"/>
        <v>43</v>
      </c>
      <c r="B661">
        <f t="shared" si="25"/>
        <v>2</v>
      </c>
      <c r="C661" s="2">
        <f t="shared" si="26"/>
        <v>43018</v>
      </c>
      <c r="D661" s="10">
        <f>VLOOKUP($A661,Weeks!$A$54:$J$153,3,FALSE)*VLOOKUP($B661,dayFactor!$A$1:$B$8,2,FALSE)</f>
        <v>546.97954038191563</v>
      </c>
      <c r="E661" s="10">
        <f>VLOOKUP($A661,Weeks!$A$54:$J$153,4,FALSE)*VLOOKUP($B661,dayFactor!$A$1:$B$8,2,FALSE)</f>
        <v>1348.7299098723445</v>
      </c>
      <c r="F661" s="10">
        <f>VLOOKUP($A661,Weeks!$A$54:$J$153,5,FALSE)*VLOOKUP($B661,dayFactor!$A$1:$B$8,2,FALSE)</f>
        <v>0</v>
      </c>
      <c r="G661" s="10">
        <f>VLOOKUP($A661,Weeks!$A$54:$J$153,6,FALSE)*VLOOKUP($B661,dayFactor!$A$1:$B$8,2,FALSE)</f>
        <v>1895.7094502542602</v>
      </c>
    </row>
    <row r="662" spans="1:7" x14ac:dyDescent="0.25">
      <c r="A662" s="8">
        <f t="shared" si="27"/>
        <v>43</v>
      </c>
      <c r="B662">
        <f t="shared" si="25"/>
        <v>3</v>
      </c>
      <c r="C662" s="2">
        <f t="shared" si="26"/>
        <v>43019</v>
      </c>
      <c r="D662" s="10">
        <f>VLOOKUP($A662,Weeks!$A$54:$J$153,3,FALSE)*VLOOKUP($B662,dayFactor!$A$1:$B$8,2,FALSE)</f>
        <v>575.52011311313538</v>
      </c>
      <c r="E662" s="10">
        <f>VLOOKUP($A662,Weeks!$A$54:$J$153,4,FALSE)*VLOOKUP($B662,dayFactor!$A$1:$B$8,2,FALSE)</f>
        <v>1419.1046154063138</v>
      </c>
      <c r="F662" s="10">
        <f>VLOOKUP($A662,Weeks!$A$54:$J$153,5,FALSE)*VLOOKUP($B662,dayFactor!$A$1:$B$8,2,FALSE)</f>
        <v>0</v>
      </c>
      <c r="G662" s="10">
        <f>VLOOKUP($A662,Weeks!$A$54:$J$153,6,FALSE)*VLOOKUP($B662,dayFactor!$A$1:$B$8,2,FALSE)</f>
        <v>1994.624728519449</v>
      </c>
    </row>
    <row r="663" spans="1:7" x14ac:dyDescent="0.25">
      <c r="A663" s="8">
        <f t="shared" si="27"/>
        <v>43</v>
      </c>
      <c r="B663">
        <f t="shared" si="25"/>
        <v>4</v>
      </c>
      <c r="C663" s="2">
        <f t="shared" si="26"/>
        <v>43020</v>
      </c>
      <c r="D663" s="10">
        <f>VLOOKUP($A663,Weeks!$A$54:$J$153,3,FALSE)*VLOOKUP($B663,dayFactor!$A$1:$B$8,2,FALSE)</f>
        <v>589.59661055670438</v>
      </c>
      <c r="E663" s="10">
        <f>VLOOKUP($A663,Weeks!$A$54:$J$153,4,FALSE)*VLOOKUP($B663,dayFactor!$A$1:$B$8,2,FALSE)</f>
        <v>1453.8141277861132</v>
      </c>
      <c r="F663" s="10">
        <f>VLOOKUP($A663,Weeks!$A$54:$J$153,5,FALSE)*VLOOKUP($B663,dayFactor!$A$1:$B$8,2,FALSE)</f>
        <v>0</v>
      </c>
      <c r="G663" s="10">
        <f>VLOOKUP($A663,Weeks!$A$54:$J$153,6,FALSE)*VLOOKUP($B663,dayFactor!$A$1:$B$8,2,FALSE)</f>
        <v>2043.4107383428175</v>
      </c>
    </row>
    <row r="664" spans="1:7" x14ac:dyDescent="0.25">
      <c r="A664" s="8">
        <f t="shared" si="27"/>
        <v>43</v>
      </c>
      <c r="B664">
        <f t="shared" si="25"/>
        <v>5</v>
      </c>
      <c r="C664" s="2">
        <f t="shared" si="26"/>
        <v>43021</v>
      </c>
      <c r="D664" s="10">
        <f>VLOOKUP($A664,Weeks!$A$54:$J$153,3,FALSE)*VLOOKUP($B664,dayFactor!$A$1:$B$8,2,FALSE)</f>
        <v>511.44195061445197</v>
      </c>
      <c r="E664" s="10">
        <f>VLOOKUP($A664,Weeks!$A$54:$J$153,4,FALSE)*VLOOKUP($B664,dayFactor!$A$1:$B$8,2,FALSE)</f>
        <v>1261.1021163159617</v>
      </c>
      <c r="F664" s="10">
        <f>VLOOKUP($A664,Weeks!$A$54:$J$153,5,FALSE)*VLOOKUP($B664,dayFactor!$A$1:$B$8,2,FALSE)</f>
        <v>0</v>
      </c>
      <c r="G664" s="10">
        <f>VLOOKUP($A664,Weeks!$A$54:$J$153,6,FALSE)*VLOOKUP($B664,dayFactor!$A$1:$B$8,2,FALSE)</f>
        <v>1772.5440669304137</v>
      </c>
    </row>
    <row r="665" spans="1:7" x14ac:dyDescent="0.25">
      <c r="A665" s="8">
        <f t="shared" si="27"/>
        <v>43</v>
      </c>
      <c r="B665">
        <f t="shared" si="25"/>
        <v>6</v>
      </c>
      <c r="C665" s="2">
        <f t="shared" si="26"/>
        <v>43022</v>
      </c>
      <c r="D665" s="10">
        <f>VLOOKUP($A665,Weeks!$A$54:$J$153,3,FALSE)*VLOOKUP($B665,dayFactor!$A$1:$B$8,2,FALSE)</f>
        <v>301.53143952713606</v>
      </c>
      <c r="E665" s="10">
        <f>VLOOKUP($A665,Weeks!$A$54:$J$153,4,FALSE)*VLOOKUP($B665,dayFactor!$A$1:$B$8,2,FALSE)</f>
        <v>743.50947564355806</v>
      </c>
      <c r="F665" s="10">
        <f>VLOOKUP($A665,Weeks!$A$54:$J$153,5,FALSE)*VLOOKUP($B665,dayFactor!$A$1:$B$8,2,FALSE)</f>
        <v>0</v>
      </c>
      <c r="G665" s="10">
        <f>VLOOKUP($A665,Weeks!$A$54:$J$153,6,FALSE)*VLOOKUP($B665,dayFactor!$A$1:$B$8,2,FALSE)</f>
        <v>1045.0409151706942</v>
      </c>
    </row>
    <row r="666" spans="1:7" x14ac:dyDescent="0.25">
      <c r="A666" s="8">
        <f t="shared" si="27"/>
        <v>43</v>
      </c>
      <c r="B666">
        <f t="shared" si="25"/>
        <v>7</v>
      </c>
      <c r="C666" s="2">
        <f t="shared" si="26"/>
        <v>43023</v>
      </c>
      <c r="D666" s="10">
        <f>VLOOKUP($A666,Weeks!$A$54:$J$153,3,FALSE)*VLOOKUP($B666,dayFactor!$A$1:$B$8,2,FALSE)</f>
        <v>302.71891207070604</v>
      </c>
      <c r="E666" s="10">
        <f>VLOOKUP($A666,Weeks!$A$54:$J$153,4,FALSE)*VLOOKUP($B666,dayFactor!$A$1:$B$8,2,FALSE)</f>
        <v>746.43751886716154</v>
      </c>
      <c r="F666" s="10">
        <f>VLOOKUP($A666,Weeks!$A$54:$J$153,5,FALSE)*VLOOKUP($B666,dayFactor!$A$1:$B$8,2,FALSE)</f>
        <v>0</v>
      </c>
      <c r="G666" s="10">
        <f>VLOOKUP($A666,Weeks!$A$54:$J$153,6,FALSE)*VLOOKUP($B666,dayFactor!$A$1:$B$8,2,FALSE)</f>
        <v>1049.1564309378675</v>
      </c>
    </row>
    <row r="667" spans="1:7" x14ac:dyDescent="0.25">
      <c r="A667" s="8">
        <f t="shared" si="27"/>
        <v>44</v>
      </c>
      <c r="B667">
        <f t="shared" si="25"/>
        <v>1</v>
      </c>
      <c r="C667" s="2">
        <f t="shared" si="26"/>
        <v>43024</v>
      </c>
      <c r="D667" s="10">
        <f>VLOOKUP($A667,Weeks!$A$54:$J$153,3,FALSE)*VLOOKUP($B667,dayFactor!$A$1:$B$8,2,FALSE)</f>
        <v>461.61758180716208</v>
      </c>
      <c r="E667" s="10">
        <f>VLOOKUP($A667,Weeks!$A$54:$J$153,4,FALSE)*VLOOKUP($B667,dayFactor!$A$1:$B$8,2,FALSE)</f>
        <v>1131.5827759998176</v>
      </c>
      <c r="F667" s="10">
        <f>VLOOKUP($A667,Weeks!$A$54:$J$153,5,FALSE)*VLOOKUP($B667,dayFactor!$A$1:$B$8,2,FALSE)</f>
        <v>0</v>
      </c>
      <c r="G667" s="10">
        <f>VLOOKUP($A667,Weeks!$A$54:$J$153,6,FALSE)*VLOOKUP($B667,dayFactor!$A$1:$B$8,2,FALSE)</f>
        <v>1593.2003578069796</v>
      </c>
    </row>
    <row r="668" spans="1:7" x14ac:dyDescent="0.25">
      <c r="A668" s="8">
        <f t="shared" si="27"/>
        <v>44</v>
      </c>
      <c r="B668">
        <f t="shared" si="25"/>
        <v>2</v>
      </c>
      <c r="C668" s="2">
        <f t="shared" si="26"/>
        <v>43025</v>
      </c>
      <c r="D668" s="10">
        <f>VLOOKUP($A668,Weeks!$A$54:$J$153,3,FALSE)*VLOOKUP($B668,dayFactor!$A$1:$B$8,2,FALSE)</f>
        <v>546.97954038191563</v>
      </c>
      <c r="E668" s="10">
        <f>VLOOKUP($A668,Weeks!$A$54:$J$153,4,FALSE)*VLOOKUP($B668,dayFactor!$A$1:$B$8,2,FALSE)</f>
        <v>1340.834169048258</v>
      </c>
      <c r="F668" s="10">
        <f>VLOOKUP($A668,Weeks!$A$54:$J$153,5,FALSE)*VLOOKUP($B668,dayFactor!$A$1:$B$8,2,FALSE)</f>
        <v>0</v>
      </c>
      <c r="G668" s="10">
        <f>VLOOKUP($A668,Weeks!$A$54:$J$153,6,FALSE)*VLOOKUP($B668,dayFactor!$A$1:$B$8,2,FALSE)</f>
        <v>1887.8137094301735</v>
      </c>
    </row>
    <row r="669" spans="1:7" x14ac:dyDescent="0.25">
      <c r="A669" s="8">
        <f t="shared" si="27"/>
        <v>44</v>
      </c>
      <c r="B669">
        <f t="shared" si="25"/>
        <v>3</v>
      </c>
      <c r="C669" s="2">
        <f t="shared" si="26"/>
        <v>43026</v>
      </c>
      <c r="D669" s="10">
        <f>VLOOKUP($A669,Weeks!$A$54:$J$153,3,FALSE)*VLOOKUP($B669,dayFactor!$A$1:$B$8,2,FALSE)</f>
        <v>575.52011311313538</v>
      </c>
      <c r="E669" s="10">
        <f>VLOOKUP($A669,Weeks!$A$54:$J$153,4,FALSE)*VLOOKUP($B669,dayFactor!$A$1:$B$8,2,FALSE)</f>
        <v>1410.796886658329</v>
      </c>
      <c r="F669" s="10">
        <f>VLOOKUP($A669,Weeks!$A$54:$J$153,5,FALSE)*VLOOKUP($B669,dayFactor!$A$1:$B$8,2,FALSE)</f>
        <v>0</v>
      </c>
      <c r="G669" s="10">
        <f>VLOOKUP($A669,Weeks!$A$54:$J$153,6,FALSE)*VLOOKUP($B669,dayFactor!$A$1:$B$8,2,FALSE)</f>
        <v>1986.3169997714645</v>
      </c>
    </row>
    <row r="670" spans="1:7" x14ac:dyDescent="0.25">
      <c r="A670" s="8">
        <f t="shared" si="27"/>
        <v>44</v>
      </c>
      <c r="B670">
        <f t="shared" si="25"/>
        <v>4</v>
      </c>
      <c r="C670" s="2">
        <f t="shared" si="26"/>
        <v>43027</v>
      </c>
      <c r="D670" s="10">
        <f>VLOOKUP($A670,Weeks!$A$54:$J$153,3,FALSE)*VLOOKUP($B670,dayFactor!$A$1:$B$8,2,FALSE)</f>
        <v>589.59661055670438</v>
      </c>
      <c r="E670" s="10">
        <f>VLOOKUP($A670,Weeks!$A$54:$J$153,4,FALSE)*VLOOKUP($B670,dayFactor!$A$1:$B$8,2,FALSE)</f>
        <v>1445.3032024515655</v>
      </c>
      <c r="F670" s="10">
        <f>VLOOKUP($A670,Weeks!$A$54:$J$153,5,FALSE)*VLOOKUP($B670,dayFactor!$A$1:$B$8,2,FALSE)</f>
        <v>0</v>
      </c>
      <c r="G670" s="10">
        <f>VLOOKUP($A670,Weeks!$A$54:$J$153,6,FALSE)*VLOOKUP($B670,dayFactor!$A$1:$B$8,2,FALSE)</f>
        <v>2034.89981300827</v>
      </c>
    </row>
    <row r="671" spans="1:7" x14ac:dyDescent="0.25">
      <c r="A671" s="8">
        <f t="shared" si="27"/>
        <v>44</v>
      </c>
      <c r="B671">
        <f t="shared" si="25"/>
        <v>5</v>
      </c>
      <c r="C671" s="2">
        <f t="shared" si="26"/>
        <v>43028</v>
      </c>
      <c r="D671" s="10">
        <f>VLOOKUP($A671,Weeks!$A$54:$J$153,3,FALSE)*VLOOKUP($B671,dayFactor!$A$1:$B$8,2,FALSE)</f>
        <v>511.44195061445197</v>
      </c>
      <c r="E671" s="10">
        <f>VLOOKUP($A671,Weeks!$A$54:$J$153,4,FALSE)*VLOOKUP($B671,dayFactor!$A$1:$B$8,2,FALSE)</f>
        <v>1253.7193665228024</v>
      </c>
      <c r="F671" s="10">
        <f>VLOOKUP($A671,Weeks!$A$54:$J$153,5,FALSE)*VLOOKUP($B671,dayFactor!$A$1:$B$8,2,FALSE)</f>
        <v>0</v>
      </c>
      <c r="G671" s="10">
        <f>VLOOKUP($A671,Weeks!$A$54:$J$153,6,FALSE)*VLOOKUP($B671,dayFactor!$A$1:$B$8,2,FALSE)</f>
        <v>1765.1613171372544</v>
      </c>
    </row>
    <row r="672" spans="1:7" x14ac:dyDescent="0.25">
      <c r="A672" s="8">
        <f t="shared" si="27"/>
        <v>44</v>
      </c>
      <c r="B672">
        <f t="shared" si="25"/>
        <v>6</v>
      </c>
      <c r="C672" s="2">
        <f t="shared" si="26"/>
        <v>43029</v>
      </c>
      <c r="D672" s="10">
        <f>VLOOKUP($A672,Weeks!$A$54:$J$153,3,FALSE)*VLOOKUP($B672,dayFactor!$A$1:$B$8,2,FALSE)</f>
        <v>301.53143952713606</v>
      </c>
      <c r="E672" s="10">
        <f>VLOOKUP($A672,Weeks!$A$54:$J$153,4,FALSE)*VLOOKUP($B672,dayFactor!$A$1:$B$8,2,FALSE)</f>
        <v>739.15681906127043</v>
      </c>
      <c r="F672" s="10">
        <f>VLOOKUP($A672,Weeks!$A$54:$J$153,5,FALSE)*VLOOKUP($B672,dayFactor!$A$1:$B$8,2,FALSE)</f>
        <v>0</v>
      </c>
      <c r="G672" s="10">
        <f>VLOOKUP($A672,Weeks!$A$54:$J$153,6,FALSE)*VLOOKUP($B672,dayFactor!$A$1:$B$8,2,FALSE)</f>
        <v>1040.6882585884066</v>
      </c>
    </row>
    <row r="673" spans="1:7" x14ac:dyDescent="0.25">
      <c r="A673" s="8">
        <f t="shared" si="27"/>
        <v>44</v>
      </c>
      <c r="B673">
        <f t="shared" si="25"/>
        <v>7</v>
      </c>
      <c r="C673" s="2">
        <f t="shared" si="26"/>
        <v>43030</v>
      </c>
      <c r="D673" s="10">
        <f>VLOOKUP($A673,Weeks!$A$54:$J$153,3,FALSE)*VLOOKUP($B673,dayFactor!$A$1:$B$8,2,FALSE)</f>
        <v>302.71891207070604</v>
      </c>
      <c r="E673" s="10">
        <f>VLOOKUP($A673,Weeks!$A$54:$J$153,4,FALSE)*VLOOKUP($B673,dayFactor!$A$1:$B$8,2,FALSE)</f>
        <v>742.0677209208053</v>
      </c>
      <c r="F673" s="10">
        <f>VLOOKUP($A673,Weeks!$A$54:$J$153,5,FALSE)*VLOOKUP($B673,dayFactor!$A$1:$B$8,2,FALSE)</f>
        <v>0</v>
      </c>
      <c r="G673" s="10">
        <f>VLOOKUP($A673,Weeks!$A$54:$J$153,6,FALSE)*VLOOKUP($B673,dayFactor!$A$1:$B$8,2,FALSE)</f>
        <v>1044.7866329915114</v>
      </c>
    </row>
    <row r="674" spans="1:7" x14ac:dyDescent="0.25">
      <c r="A674" s="8">
        <f t="shared" si="27"/>
        <v>45</v>
      </c>
      <c r="B674">
        <f t="shared" si="25"/>
        <v>1</v>
      </c>
      <c r="C674" s="2">
        <f t="shared" si="26"/>
        <v>43031</v>
      </c>
      <c r="D674" s="10">
        <f>VLOOKUP($A674,Weeks!$A$54:$J$153,3,FALSE)*VLOOKUP($B674,dayFactor!$A$1:$B$8,2,FALSE)</f>
        <v>461.61758180716208</v>
      </c>
      <c r="E674" s="10">
        <f>VLOOKUP($A674,Weeks!$A$54:$J$153,4,FALSE)*VLOOKUP($B674,dayFactor!$A$1:$B$8,2,FALSE)</f>
        <v>1087.9120725463956</v>
      </c>
      <c r="F674" s="10">
        <f>VLOOKUP($A674,Weeks!$A$54:$J$153,5,FALSE)*VLOOKUP($B674,dayFactor!$A$1:$B$8,2,FALSE)</f>
        <v>0</v>
      </c>
      <c r="G674" s="10">
        <f>VLOOKUP($A674,Weeks!$A$54:$J$153,6,FALSE)*VLOOKUP($B674,dayFactor!$A$1:$B$8,2,FALSE)</f>
        <v>1549.5296543535576</v>
      </c>
    </row>
    <row r="675" spans="1:7" x14ac:dyDescent="0.25">
      <c r="A675" s="8">
        <f t="shared" si="27"/>
        <v>45</v>
      </c>
      <c r="B675">
        <f t="shared" si="25"/>
        <v>2</v>
      </c>
      <c r="C675" s="2">
        <f t="shared" si="26"/>
        <v>43032</v>
      </c>
      <c r="D675" s="10">
        <f>VLOOKUP($A675,Weeks!$A$54:$J$153,3,FALSE)*VLOOKUP($B675,dayFactor!$A$1:$B$8,2,FALSE)</f>
        <v>546.97954038191563</v>
      </c>
      <c r="E675" s="10">
        <f>VLOOKUP($A675,Weeks!$A$54:$J$153,4,FALSE)*VLOOKUP($B675,dayFactor!$A$1:$B$8,2,FALSE)</f>
        <v>1289.0879136097328</v>
      </c>
      <c r="F675" s="10">
        <f>VLOOKUP($A675,Weeks!$A$54:$J$153,5,FALSE)*VLOOKUP($B675,dayFactor!$A$1:$B$8,2,FALSE)</f>
        <v>0</v>
      </c>
      <c r="G675" s="10">
        <f>VLOOKUP($A675,Weeks!$A$54:$J$153,6,FALSE)*VLOOKUP($B675,dayFactor!$A$1:$B$8,2,FALSE)</f>
        <v>1836.0674539916483</v>
      </c>
    </row>
    <row r="676" spans="1:7" x14ac:dyDescent="0.25">
      <c r="A676" s="8">
        <f t="shared" si="27"/>
        <v>45</v>
      </c>
      <c r="B676">
        <f t="shared" si="25"/>
        <v>3</v>
      </c>
      <c r="C676" s="2">
        <f t="shared" si="26"/>
        <v>43033</v>
      </c>
      <c r="D676" s="10">
        <f>VLOOKUP($A676,Weeks!$A$54:$J$153,3,FALSE)*VLOOKUP($B676,dayFactor!$A$1:$B$8,2,FALSE)</f>
        <v>575.52011311313538</v>
      </c>
      <c r="E676" s="10">
        <f>VLOOKUP($A676,Weeks!$A$54:$J$153,4,FALSE)*VLOOKUP($B676,dayFactor!$A$1:$B$8,2,FALSE)</f>
        <v>1356.350589156292</v>
      </c>
      <c r="F676" s="10">
        <f>VLOOKUP($A676,Weeks!$A$54:$J$153,5,FALSE)*VLOOKUP($B676,dayFactor!$A$1:$B$8,2,FALSE)</f>
        <v>0</v>
      </c>
      <c r="G676" s="10">
        <f>VLOOKUP($A676,Weeks!$A$54:$J$153,6,FALSE)*VLOOKUP($B676,dayFactor!$A$1:$B$8,2,FALSE)</f>
        <v>1931.8707022694275</v>
      </c>
    </row>
    <row r="677" spans="1:7" x14ac:dyDescent="0.25">
      <c r="A677" s="8">
        <f t="shared" si="27"/>
        <v>45</v>
      </c>
      <c r="B677">
        <f t="shared" si="25"/>
        <v>4</v>
      </c>
      <c r="C677" s="2">
        <f t="shared" si="26"/>
        <v>43034</v>
      </c>
      <c r="D677" s="10">
        <f>VLOOKUP($A677,Weeks!$A$54:$J$153,3,FALSE)*VLOOKUP($B677,dayFactor!$A$1:$B$8,2,FALSE)</f>
        <v>589.59661055670438</v>
      </c>
      <c r="E677" s="10">
        <f>VLOOKUP($A677,Weeks!$A$54:$J$153,4,FALSE)*VLOOKUP($B677,dayFactor!$A$1:$B$8,2,FALSE)</f>
        <v>1389.5252170551587</v>
      </c>
      <c r="F677" s="10">
        <f>VLOOKUP($A677,Weeks!$A$54:$J$153,5,FALSE)*VLOOKUP($B677,dayFactor!$A$1:$B$8,2,FALSE)</f>
        <v>0</v>
      </c>
      <c r="G677" s="10">
        <f>VLOOKUP($A677,Weeks!$A$54:$J$153,6,FALSE)*VLOOKUP($B677,dayFactor!$A$1:$B$8,2,FALSE)</f>
        <v>1979.121827611863</v>
      </c>
    </row>
    <row r="678" spans="1:7" x14ac:dyDescent="0.25">
      <c r="A678" s="8">
        <f t="shared" si="27"/>
        <v>45</v>
      </c>
      <c r="B678">
        <f t="shared" si="25"/>
        <v>5</v>
      </c>
      <c r="C678" s="2">
        <f t="shared" si="26"/>
        <v>43035</v>
      </c>
      <c r="D678" s="10">
        <f>VLOOKUP($A678,Weeks!$A$54:$J$153,3,FALSE)*VLOOKUP($B678,dayFactor!$A$1:$B$8,2,FALSE)</f>
        <v>511.44195061445197</v>
      </c>
      <c r="E678" s="10">
        <f>VLOOKUP($A678,Weeks!$A$54:$J$153,4,FALSE)*VLOOKUP($B678,dayFactor!$A$1:$B$8,2,FALSE)</f>
        <v>1205.335096427445</v>
      </c>
      <c r="F678" s="10">
        <f>VLOOKUP($A678,Weeks!$A$54:$J$153,5,FALSE)*VLOOKUP($B678,dayFactor!$A$1:$B$8,2,FALSE)</f>
        <v>0</v>
      </c>
      <c r="G678" s="10">
        <f>VLOOKUP($A678,Weeks!$A$54:$J$153,6,FALSE)*VLOOKUP($B678,dayFactor!$A$1:$B$8,2,FALSE)</f>
        <v>1716.777047041897</v>
      </c>
    </row>
    <row r="679" spans="1:7" x14ac:dyDescent="0.25">
      <c r="A679" s="8">
        <f t="shared" si="27"/>
        <v>45</v>
      </c>
      <c r="B679">
        <f t="shared" si="25"/>
        <v>6</v>
      </c>
      <c r="C679" s="2">
        <f t="shared" si="26"/>
        <v>43036</v>
      </c>
      <c r="D679" s="10">
        <f>VLOOKUP($A679,Weeks!$A$54:$J$153,3,FALSE)*VLOOKUP($B679,dayFactor!$A$1:$B$8,2,FALSE)</f>
        <v>301.53143952713606</v>
      </c>
      <c r="E679" s="10">
        <f>VLOOKUP($A679,Weeks!$A$54:$J$153,4,FALSE)*VLOOKUP($B679,dayFactor!$A$1:$B$8,2,FALSE)</f>
        <v>710.63084735559596</v>
      </c>
      <c r="F679" s="10">
        <f>VLOOKUP($A679,Weeks!$A$54:$J$153,5,FALSE)*VLOOKUP($B679,dayFactor!$A$1:$B$8,2,FALSE)</f>
        <v>0</v>
      </c>
      <c r="G679" s="10">
        <f>VLOOKUP($A679,Weeks!$A$54:$J$153,6,FALSE)*VLOOKUP($B679,dayFactor!$A$1:$B$8,2,FALSE)</f>
        <v>1012.162286882732</v>
      </c>
    </row>
    <row r="680" spans="1:7" x14ac:dyDescent="0.25">
      <c r="A680" s="8">
        <f t="shared" si="27"/>
        <v>45</v>
      </c>
      <c r="B680">
        <f t="shared" si="25"/>
        <v>7</v>
      </c>
      <c r="C680" s="2">
        <f t="shared" si="26"/>
        <v>43037</v>
      </c>
      <c r="D680" s="10">
        <f>VLOOKUP($A680,Weeks!$A$54:$J$153,3,FALSE)*VLOOKUP($B680,dayFactor!$A$1:$B$8,2,FALSE)</f>
        <v>302.71891207070604</v>
      </c>
      <c r="E680" s="10">
        <f>VLOOKUP($A680,Weeks!$A$54:$J$153,4,FALSE)*VLOOKUP($B680,dayFactor!$A$1:$B$8,2,FALSE)</f>
        <v>713.42940999029827</v>
      </c>
      <c r="F680" s="10">
        <f>VLOOKUP($A680,Weeks!$A$54:$J$153,5,FALSE)*VLOOKUP($B680,dayFactor!$A$1:$B$8,2,FALSE)</f>
        <v>0</v>
      </c>
      <c r="G680" s="10">
        <f>VLOOKUP($A680,Weeks!$A$54:$J$153,6,FALSE)*VLOOKUP($B680,dayFactor!$A$1:$B$8,2,FALSE)</f>
        <v>1016.1483220610043</v>
      </c>
    </row>
    <row r="681" spans="1:7" x14ac:dyDescent="0.25">
      <c r="A681" s="8">
        <f t="shared" si="27"/>
        <v>46</v>
      </c>
      <c r="B681">
        <f t="shared" si="25"/>
        <v>1</v>
      </c>
      <c r="C681" s="2">
        <f t="shared" si="26"/>
        <v>43038</v>
      </c>
      <c r="D681" s="10">
        <f>VLOOKUP($A681,Weeks!$A$54:$J$153,3,FALSE)*VLOOKUP($B681,dayFactor!$A$1:$B$8,2,FALSE)</f>
        <v>461.61758180716208</v>
      </c>
      <c r="E681" s="10">
        <f>VLOOKUP($A681,Weeks!$A$54:$J$153,4,FALSE)*VLOOKUP($B681,dayFactor!$A$1:$B$8,2,FALSE)</f>
        <v>1175.9770728542237</v>
      </c>
      <c r="F681" s="10">
        <f>VLOOKUP($A681,Weeks!$A$54:$J$153,5,FALSE)*VLOOKUP($B681,dayFactor!$A$1:$B$8,2,FALSE)</f>
        <v>0</v>
      </c>
      <c r="G681" s="10">
        <f>VLOOKUP($A681,Weeks!$A$54:$J$153,6,FALSE)*VLOOKUP($B681,dayFactor!$A$1:$B$8,2,FALSE)</f>
        <v>1637.5946546613857</v>
      </c>
    </row>
    <row r="682" spans="1:7" x14ac:dyDescent="0.25">
      <c r="A682" s="8">
        <f t="shared" si="27"/>
        <v>46</v>
      </c>
      <c r="B682">
        <f t="shared" si="25"/>
        <v>2</v>
      </c>
      <c r="C682" s="2">
        <f t="shared" si="26"/>
        <v>43039</v>
      </c>
      <c r="D682" s="10">
        <f>VLOOKUP($A682,Weeks!$A$54:$J$153,3,FALSE)*VLOOKUP($B682,dayFactor!$A$1:$B$8,2,FALSE)</f>
        <v>546.97954038191563</v>
      </c>
      <c r="E682" s="10">
        <f>VLOOKUP($A682,Weeks!$A$54:$J$153,4,FALSE)*VLOOKUP($B682,dayFactor!$A$1:$B$8,2,FALSE)</f>
        <v>1393.4378242078774</v>
      </c>
      <c r="F682" s="10">
        <f>VLOOKUP($A682,Weeks!$A$54:$J$153,5,FALSE)*VLOOKUP($B682,dayFactor!$A$1:$B$8,2,FALSE)</f>
        <v>0</v>
      </c>
      <c r="G682" s="10">
        <f>VLOOKUP($A682,Weeks!$A$54:$J$153,6,FALSE)*VLOOKUP($B682,dayFactor!$A$1:$B$8,2,FALSE)</f>
        <v>1940.4173645897931</v>
      </c>
    </row>
    <row r="683" spans="1:7" x14ac:dyDescent="0.25">
      <c r="A683" s="8">
        <f t="shared" si="27"/>
        <v>46</v>
      </c>
      <c r="B683">
        <f t="shared" si="25"/>
        <v>3</v>
      </c>
      <c r="C683" s="2">
        <f t="shared" si="26"/>
        <v>43040</v>
      </c>
      <c r="D683" s="10">
        <f>VLOOKUP($A683,Weeks!$A$54:$J$153,3,FALSE)*VLOOKUP($B683,dayFactor!$A$1:$B$8,2,FALSE)</f>
        <v>575.52011311313538</v>
      </c>
      <c r="E683" s="10">
        <f>VLOOKUP($A683,Weeks!$A$54:$J$153,4,FALSE)*VLOOKUP($B683,dayFactor!$A$1:$B$8,2,FALSE)</f>
        <v>1466.1453217140354</v>
      </c>
      <c r="F683" s="10">
        <f>VLOOKUP($A683,Weeks!$A$54:$J$153,5,FALSE)*VLOOKUP($B683,dayFactor!$A$1:$B$8,2,FALSE)</f>
        <v>0</v>
      </c>
      <c r="G683" s="10">
        <f>VLOOKUP($A683,Weeks!$A$54:$J$153,6,FALSE)*VLOOKUP($B683,dayFactor!$A$1:$B$8,2,FALSE)</f>
        <v>2041.6654348271707</v>
      </c>
    </row>
    <row r="684" spans="1:7" x14ac:dyDescent="0.25">
      <c r="A684" s="8">
        <f t="shared" si="27"/>
        <v>46</v>
      </c>
      <c r="B684">
        <f t="shared" si="25"/>
        <v>4</v>
      </c>
      <c r="C684" s="2">
        <f t="shared" si="26"/>
        <v>43041</v>
      </c>
      <c r="D684" s="10">
        <f>VLOOKUP($A684,Weeks!$A$54:$J$153,3,FALSE)*VLOOKUP($B684,dayFactor!$A$1:$B$8,2,FALSE)</f>
        <v>589.59661055670438</v>
      </c>
      <c r="E684" s="10">
        <f>VLOOKUP($A684,Weeks!$A$54:$J$153,4,FALSE)*VLOOKUP($B684,dayFactor!$A$1:$B$8,2,FALSE)</f>
        <v>1502.0053905505022</v>
      </c>
      <c r="F684" s="10">
        <f>VLOOKUP($A684,Weeks!$A$54:$J$153,5,FALSE)*VLOOKUP($B684,dayFactor!$A$1:$B$8,2,FALSE)</f>
        <v>0</v>
      </c>
      <c r="G684" s="10">
        <f>VLOOKUP($A684,Weeks!$A$54:$J$153,6,FALSE)*VLOOKUP($B684,dayFactor!$A$1:$B$8,2,FALSE)</f>
        <v>2091.6020011072069</v>
      </c>
    </row>
    <row r="685" spans="1:7" x14ac:dyDescent="0.25">
      <c r="A685" s="8">
        <f t="shared" si="27"/>
        <v>46</v>
      </c>
      <c r="B685">
        <f t="shared" si="25"/>
        <v>5</v>
      </c>
      <c r="C685" s="2">
        <f t="shared" si="26"/>
        <v>43042</v>
      </c>
      <c r="D685" s="10">
        <f>VLOOKUP($A685,Weeks!$A$54:$J$153,3,FALSE)*VLOOKUP($B685,dayFactor!$A$1:$B$8,2,FALSE)</f>
        <v>511.44195061445197</v>
      </c>
      <c r="E685" s="10">
        <f>VLOOKUP($A685,Weeks!$A$54:$J$153,4,FALSE)*VLOOKUP($B685,dayFactor!$A$1:$B$8,2,FALSE)</f>
        <v>1302.9053305636162</v>
      </c>
      <c r="F685" s="10">
        <f>VLOOKUP($A685,Weeks!$A$54:$J$153,5,FALSE)*VLOOKUP($B685,dayFactor!$A$1:$B$8,2,FALSE)</f>
        <v>0</v>
      </c>
      <c r="G685" s="10">
        <f>VLOOKUP($A685,Weeks!$A$54:$J$153,6,FALSE)*VLOOKUP($B685,dayFactor!$A$1:$B$8,2,FALSE)</f>
        <v>1814.3472811780682</v>
      </c>
    </row>
    <row r="686" spans="1:7" x14ac:dyDescent="0.25">
      <c r="A686" s="8">
        <f t="shared" si="27"/>
        <v>46</v>
      </c>
      <c r="B686">
        <f t="shared" si="25"/>
        <v>6</v>
      </c>
      <c r="C686" s="2">
        <f t="shared" si="26"/>
        <v>43043</v>
      </c>
      <c r="D686" s="10">
        <f>VLOOKUP($A686,Weeks!$A$54:$J$153,3,FALSE)*VLOOKUP($B686,dayFactor!$A$1:$B$8,2,FALSE)</f>
        <v>301.53143952713606</v>
      </c>
      <c r="E686" s="10">
        <f>VLOOKUP($A686,Weeks!$A$54:$J$153,4,FALSE)*VLOOKUP($B686,dayFactor!$A$1:$B$8,2,FALSE)</f>
        <v>768.15544642052066</v>
      </c>
      <c r="F686" s="10">
        <f>VLOOKUP($A686,Weeks!$A$54:$J$153,5,FALSE)*VLOOKUP($B686,dayFactor!$A$1:$B$8,2,FALSE)</f>
        <v>0</v>
      </c>
      <c r="G686" s="10">
        <f>VLOOKUP($A686,Weeks!$A$54:$J$153,6,FALSE)*VLOOKUP($B686,dayFactor!$A$1:$B$8,2,FALSE)</f>
        <v>1069.6868859476567</v>
      </c>
    </row>
    <row r="687" spans="1:7" x14ac:dyDescent="0.25">
      <c r="A687" s="8">
        <f t="shared" si="27"/>
        <v>46</v>
      </c>
      <c r="B687">
        <f t="shared" ref="B687:B750" si="28">B680</f>
        <v>7</v>
      </c>
      <c r="C687" s="2">
        <f t="shared" si="26"/>
        <v>43044</v>
      </c>
      <c r="D687" s="10">
        <f>VLOOKUP($A687,Weeks!$A$54:$J$153,3,FALSE)*VLOOKUP($B687,dayFactor!$A$1:$B$8,2,FALSE)</f>
        <v>302.71891207070604</v>
      </c>
      <c r="E687" s="10">
        <f>VLOOKUP($A687,Weeks!$A$54:$J$153,4,FALSE)*VLOOKUP($B687,dayFactor!$A$1:$B$8,2,FALSE)</f>
        <v>771.1805488882718</v>
      </c>
      <c r="F687" s="10">
        <f>VLOOKUP($A687,Weeks!$A$54:$J$153,5,FALSE)*VLOOKUP($B687,dayFactor!$A$1:$B$8,2,FALSE)</f>
        <v>0</v>
      </c>
      <c r="G687" s="10">
        <f>VLOOKUP($A687,Weeks!$A$54:$J$153,6,FALSE)*VLOOKUP($B687,dayFactor!$A$1:$B$8,2,FALSE)</f>
        <v>1073.8994609589779</v>
      </c>
    </row>
    <row r="688" spans="1:7" x14ac:dyDescent="0.25">
      <c r="A688" s="8">
        <f t="shared" si="27"/>
        <v>47</v>
      </c>
      <c r="B688">
        <f t="shared" si="28"/>
        <v>1</v>
      </c>
      <c r="C688" s="2">
        <f t="shared" si="26"/>
        <v>43045</v>
      </c>
      <c r="D688" s="10">
        <f>VLOOKUP($A688,Weeks!$A$54:$J$153,3,FALSE)*VLOOKUP($B688,dayFactor!$A$1:$B$8,2,FALSE)</f>
        <v>461.61758180716208</v>
      </c>
      <c r="E688" s="10">
        <f>VLOOKUP($A688,Weeks!$A$54:$J$153,4,FALSE)*VLOOKUP($B688,dayFactor!$A$1:$B$8,2,FALSE)</f>
        <v>1173.8254536759189</v>
      </c>
      <c r="F688" s="10">
        <f>VLOOKUP($A688,Weeks!$A$54:$J$153,5,FALSE)*VLOOKUP($B688,dayFactor!$A$1:$B$8,2,FALSE)</f>
        <v>0</v>
      </c>
      <c r="G688" s="10">
        <f>VLOOKUP($A688,Weeks!$A$54:$J$153,6,FALSE)*VLOOKUP($B688,dayFactor!$A$1:$B$8,2,FALSE)</f>
        <v>1635.4430354830808</v>
      </c>
    </row>
    <row r="689" spans="1:7" x14ac:dyDescent="0.25">
      <c r="A689" s="8">
        <f t="shared" si="27"/>
        <v>47</v>
      </c>
      <c r="B689">
        <f t="shared" si="28"/>
        <v>2</v>
      </c>
      <c r="C689" s="2">
        <f t="shared" si="26"/>
        <v>43046</v>
      </c>
      <c r="D689" s="10">
        <f>VLOOKUP($A689,Weeks!$A$54:$J$153,3,FALSE)*VLOOKUP($B689,dayFactor!$A$1:$B$8,2,FALSE)</f>
        <v>546.97954038191563</v>
      </c>
      <c r="E689" s="10">
        <f>VLOOKUP($A689,Weeks!$A$54:$J$153,4,FALSE)*VLOOKUP($B689,dayFactor!$A$1:$B$8,2,FALSE)</f>
        <v>1390.8883293107838</v>
      </c>
      <c r="F689" s="10">
        <f>VLOOKUP($A689,Weeks!$A$54:$J$153,5,FALSE)*VLOOKUP($B689,dayFactor!$A$1:$B$8,2,FALSE)</f>
        <v>0</v>
      </c>
      <c r="G689" s="10">
        <f>VLOOKUP($A689,Weeks!$A$54:$J$153,6,FALSE)*VLOOKUP($B689,dayFactor!$A$1:$B$8,2,FALSE)</f>
        <v>1937.8678696926993</v>
      </c>
    </row>
    <row r="690" spans="1:7" x14ac:dyDescent="0.25">
      <c r="A690" s="8">
        <f t="shared" si="27"/>
        <v>47</v>
      </c>
      <c r="B690">
        <f t="shared" si="28"/>
        <v>3</v>
      </c>
      <c r="C690" s="2">
        <f t="shared" si="26"/>
        <v>43047</v>
      </c>
      <c r="D690" s="10">
        <f>VLOOKUP($A690,Weeks!$A$54:$J$153,3,FALSE)*VLOOKUP($B690,dayFactor!$A$1:$B$8,2,FALSE)</f>
        <v>575.52011311313538</v>
      </c>
      <c r="E690" s="10">
        <f>VLOOKUP($A690,Weeks!$A$54:$J$153,4,FALSE)*VLOOKUP($B690,dayFactor!$A$1:$B$8,2,FALSE)</f>
        <v>1463.4627979938023</v>
      </c>
      <c r="F690" s="10">
        <f>VLOOKUP($A690,Weeks!$A$54:$J$153,5,FALSE)*VLOOKUP($B690,dayFactor!$A$1:$B$8,2,FALSE)</f>
        <v>0</v>
      </c>
      <c r="G690" s="10">
        <f>VLOOKUP($A690,Weeks!$A$54:$J$153,6,FALSE)*VLOOKUP($B690,dayFactor!$A$1:$B$8,2,FALSE)</f>
        <v>2038.9829111069375</v>
      </c>
    </row>
    <row r="691" spans="1:7" x14ac:dyDescent="0.25">
      <c r="A691" s="8">
        <f t="shared" si="27"/>
        <v>47</v>
      </c>
      <c r="B691">
        <f t="shared" si="28"/>
        <v>4</v>
      </c>
      <c r="C691" s="2">
        <f t="shared" si="26"/>
        <v>43048</v>
      </c>
      <c r="D691" s="10">
        <f>VLOOKUP($A691,Weeks!$A$54:$J$153,3,FALSE)*VLOOKUP($B691,dayFactor!$A$1:$B$8,2,FALSE)</f>
        <v>589.59661055670438</v>
      </c>
      <c r="E691" s="10">
        <f>VLOOKUP($A691,Weeks!$A$54:$J$153,4,FALSE)*VLOOKUP($B691,dayFactor!$A$1:$B$8,2,FALSE)</f>
        <v>1499.2572556771056</v>
      </c>
      <c r="F691" s="10">
        <f>VLOOKUP($A691,Weeks!$A$54:$J$153,5,FALSE)*VLOOKUP($B691,dayFactor!$A$1:$B$8,2,FALSE)</f>
        <v>0</v>
      </c>
      <c r="G691" s="10">
        <f>VLOOKUP($A691,Weeks!$A$54:$J$153,6,FALSE)*VLOOKUP($B691,dayFactor!$A$1:$B$8,2,FALSE)</f>
        <v>2088.8538662338101</v>
      </c>
    </row>
    <row r="692" spans="1:7" x14ac:dyDescent="0.25">
      <c r="A692" s="8">
        <f t="shared" si="27"/>
        <v>47</v>
      </c>
      <c r="B692">
        <f t="shared" si="28"/>
        <v>5</v>
      </c>
      <c r="C692" s="2">
        <f t="shared" si="26"/>
        <v>43049</v>
      </c>
      <c r="D692" s="10">
        <f>VLOOKUP($A692,Weeks!$A$54:$J$153,3,FALSE)*VLOOKUP($B692,dayFactor!$A$1:$B$8,2,FALSE)</f>
        <v>511.44195061445197</v>
      </c>
      <c r="E692" s="10">
        <f>VLOOKUP($A692,Weeks!$A$54:$J$153,4,FALSE)*VLOOKUP($B692,dayFactor!$A$1:$B$8,2,FALSE)</f>
        <v>1300.5214778836041</v>
      </c>
      <c r="F692" s="10">
        <f>VLOOKUP($A692,Weeks!$A$54:$J$153,5,FALSE)*VLOOKUP($B692,dayFactor!$A$1:$B$8,2,FALSE)</f>
        <v>0</v>
      </c>
      <c r="G692" s="10">
        <f>VLOOKUP($A692,Weeks!$A$54:$J$153,6,FALSE)*VLOOKUP($B692,dayFactor!$A$1:$B$8,2,FALSE)</f>
        <v>1811.9634284980561</v>
      </c>
    </row>
    <row r="693" spans="1:7" x14ac:dyDescent="0.25">
      <c r="A693" s="8">
        <f t="shared" si="27"/>
        <v>47</v>
      </c>
      <c r="B693">
        <f t="shared" si="28"/>
        <v>6</v>
      </c>
      <c r="C693" s="2">
        <f t="shared" si="26"/>
        <v>43050</v>
      </c>
      <c r="D693" s="10">
        <f>VLOOKUP($A693,Weeks!$A$54:$J$153,3,FALSE)*VLOOKUP($B693,dayFactor!$A$1:$B$8,2,FALSE)</f>
        <v>301.53143952713606</v>
      </c>
      <c r="E693" s="10">
        <f>VLOOKUP($A693,Weeks!$A$54:$J$153,4,FALSE)*VLOOKUP($B693,dayFactor!$A$1:$B$8,2,FALSE)</f>
        <v>766.74999555877366</v>
      </c>
      <c r="F693" s="10">
        <f>VLOOKUP($A693,Weeks!$A$54:$J$153,5,FALSE)*VLOOKUP($B693,dayFactor!$A$1:$B$8,2,FALSE)</f>
        <v>0</v>
      </c>
      <c r="G693" s="10">
        <f>VLOOKUP($A693,Weeks!$A$54:$J$153,6,FALSE)*VLOOKUP($B693,dayFactor!$A$1:$B$8,2,FALSE)</f>
        <v>1068.2814350859098</v>
      </c>
    </row>
    <row r="694" spans="1:7" x14ac:dyDescent="0.25">
      <c r="A694" s="8">
        <f t="shared" si="27"/>
        <v>47</v>
      </c>
      <c r="B694">
        <f t="shared" si="28"/>
        <v>7</v>
      </c>
      <c r="C694" s="2">
        <f t="shared" si="26"/>
        <v>43051</v>
      </c>
      <c r="D694" s="10">
        <f>VLOOKUP($A694,Weeks!$A$54:$J$153,3,FALSE)*VLOOKUP($B694,dayFactor!$A$1:$B$8,2,FALSE)</f>
        <v>302.71891207070604</v>
      </c>
      <c r="E694" s="10">
        <f>VLOOKUP($A694,Weeks!$A$54:$J$153,4,FALSE)*VLOOKUP($B694,dayFactor!$A$1:$B$8,2,FALSE)</f>
        <v>769.76956316650399</v>
      </c>
      <c r="F694" s="10">
        <f>VLOOKUP($A694,Weeks!$A$54:$J$153,5,FALSE)*VLOOKUP($B694,dayFactor!$A$1:$B$8,2,FALSE)</f>
        <v>0</v>
      </c>
      <c r="G694" s="10">
        <f>VLOOKUP($A694,Weeks!$A$54:$J$153,6,FALSE)*VLOOKUP($B694,dayFactor!$A$1:$B$8,2,FALSE)</f>
        <v>1072.48847523721</v>
      </c>
    </row>
    <row r="695" spans="1:7" x14ac:dyDescent="0.25">
      <c r="A695" s="8">
        <f t="shared" si="27"/>
        <v>48</v>
      </c>
      <c r="B695">
        <f t="shared" si="28"/>
        <v>1</v>
      </c>
      <c r="C695" s="2">
        <f t="shared" ref="C695:C758" si="29">C694+1</f>
        <v>43052</v>
      </c>
      <c r="D695" s="10">
        <f>VLOOKUP($A695,Weeks!$A$54:$J$153,3,FALSE)*VLOOKUP($B695,dayFactor!$A$1:$B$8,2,FALSE)</f>
        <v>461.61758180716208</v>
      </c>
      <c r="E695" s="10">
        <f>VLOOKUP($A695,Weeks!$A$54:$J$153,4,FALSE)*VLOOKUP($B695,dayFactor!$A$1:$B$8,2,FALSE)</f>
        <v>1174.2036373373237</v>
      </c>
      <c r="F695" s="10">
        <f>VLOOKUP($A695,Weeks!$A$54:$J$153,5,FALSE)*VLOOKUP($B695,dayFactor!$A$1:$B$8,2,FALSE)</f>
        <v>0</v>
      </c>
      <c r="G695" s="10">
        <f>VLOOKUP($A695,Weeks!$A$54:$J$153,6,FALSE)*VLOOKUP($B695,dayFactor!$A$1:$B$8,2,FALSE)</f>
        <v>1635.8212191444859</v>
      </c>
    </row>
    <row r="696" spans="1:7" x14ac:dyDescent="0.25">
      <c r="A696" s="8">
        <f t="shared" si="27"/>
        <v>48</v>
      </c>
      <c r="B696">
        <f t="shared" si="28"/>
        <v>2</v>
      </c>
      <c r="C696" s="2">
        <f t="shared" si="29"/>
        <v>43053</v>
      </c>
      <c r="D696" s="10">
        <f>VLOOKUP($A696,Weeks!$A$54:$J$153,3,FALSE)*VLOOKUP($B696,dayFactor!$A$1:$B$8,2,FALSE)</f>
        <v>546.97954038191563</v>
      </c>
      <c r="E696" s="10">
        <f>VLOOKUP($A696,Weeks!$A$54:$J$153,4,FALSE)*VLOOKUP($B696,dayFactor!$A$1:$B$8,2,FALSE)</f>
        <v>1391.3364463961109</v>
      </c>
      <c r="F696" s="10">
        <f>VLOOKUP($A696,Weeks!$A$54:$J$153,5,FALSE)*VLOOKUP($B696,dayFactor!$A$1:$B$8,2,FALSE)</f>
        <v>0</v>
      </c>
      <c r="G696" s="10">
        <f>VLOOKUP($A696,Weeks!$A$54:$J$153,6,FALSE)*VLOOKUP($B696,dayFactor!$A$1:$B$8,2,FALSE)</f>
        <v>1938.3159867780266</v>
      </c>
    </row>
    <row r="697" spans="1:7" x14ac:dyDescent="0.25">
      <c r="A697" s="8">
        <f t="shared" si="27"/>
        <v>48</v>
      </c>
      <c r="B697">
        <f t="shared" si="28"/>
        <v>3</v>
      </c>
      <c r="C697" s="2">
        <f t="shared" si="29"/>
        <v>43054</v>
      </c>
      <c r="D697" s="10">
        <f>VLOOKUP($A697,Weeks!$A$54:$J$153,3,FALSE)*VLOOKUP($B697,dayFactor!$A$1:$B$8,2,FALSE)</f>
        <v>575.52011311313538</v>
      </c>
      <c r="E697" s="10">
        <f>VLOOKUP($A697,Weeks!$A$54:$J$153,4,FALSE)*VLOOKUP($B697,dayFactor!$A$1:$B$8,2,FALSE)</f>
        <v>1463.9342971571079</v>
      </c>
      <c r="F697" s="10">
        <f>VLOOKUP($A697,Weeks!$A$54:$J$153,5,FALSE)*VLOOKUP($B697,dayFactor!$A$1:$B$8,2,FALSE)</f>
        <v>0</v>
      </c>
      <c r="G697" s="10">
        <f>VLOOKUP($A697,Weeks!$A$54:$J$153,6,FALSE)*VLOOKUP($B697,dayFactor!$A$1:$B$8,2,FALSE)</f>
        <v>2039.4544102702434</v>
      </c>
    </row>
    <row r="698" spans="1:7" x14ac:dyDescent="0.25">
      <c r="A698" s="8">
        <f t="shared" si="27"/>
        <v>48</v>
      </c>
      <c r="B698">
        <f t="shared" si="28"/>
        <v>4</v>
      </c>
      <c r="C698" s="2">
        <f t="shared" si="29"/>
        <v>43055</v>
      </c>
      <c r="D698" s="10">
        <f>VLOOKUP($A698,Weeks!$A$54:$J$153,3,FALSE)*VLOOKUP($B698,dayFactor!$A$1:$B$8,2,FALSE)</f>
        <v>589.59661055670438</v>
      </c>
      <c r="E698" s="10">
        <f>VLOOKUP($A698,Weeks!$A$54:$J$153,4,FALSE)*VLOOKUP($B698,dayFactor!$A$1:$B$8,2,FALSE)</f>
        <v>1499.7402871163747</v>
      </c>
      <c r="F698" s="10">
        <f>VLOOKUP($A698,Weeks!$A$54:$J$153,5,FALSE)*VLOOKUP($B698,dayFactor!$A$1:$B$8,2,FALSE)</f>
        <v>0</v>
      </c>
      <c r="G698" s="10">
        <f>VLOOKUP($A698,Weeks!$A$54:$J$153,6,FALSE)*VLOOKUP($B698,dayFactor!$A$1:$B$8,2,FALSE)</f>
        <v>2089.336897673079</v>
      </c>
    </row>
    <row r="699" spans="1:7" x14ac:dyDescent="0.25">
      <c r="A699" s="8">
        <f t="shared" si="27"/>
        <v>48</v>
      </c>
      <c r="B699">
        <f t="shared" si="28"/>
        <v>5</v>
      </c>
      <c r="C699" s="2">
        <f t="shared" si="29"/>
        <v>43056</v>
      </c>
      <c r="D699" s="10">
        <f>VLOOKUP($A699,Weeks!$A$54:$J$153,3,FALSE)*VLOOKUP($B699,dayFactor!$A$1:$B$8,2,FALSE)</f>
        <v>511.44195061445197</v>
      </c>
      <c r="E699" s="10">
        <f>VLOOKUP($A699,Weeks!$A$54:$J$153,4,FALSE)*VLOOKUP($B699,dayFactor!$A$1:$B$8,2,FALSE)</f>
        <v>1300.9404805323384</v>
      </c>
      <c r="F699" s="10">
        <f>VLOOKUP($A699,Weeks!$A$54:$J$153,5,FALSE)*VLOOKUP($B699,dayFactor!$A$1:$B$8,2,FALSE)</f>
        <v>0</v>
      </c>
      <c r="G699" s="10">
        <f>VLOOKUP($A699,Weeks!$A$54:$J$153,6,FALSE)*VLOOKUP($B699,dayFactor!$A$1:$B$8,2,FALSE)</f>
        <v>1812.3824311467904</v>
      </c>
    </row>
    <row r="700" spans="1:7" x14ac:dyDescent="0.25">
      <c r="A700" s="8">
        <f t="shared" si="27"/>
        <v>48</v>
      </c>
      <c r="B700">
        <f t="shared" si="28"/>
        <v>6</v>
      </c>
      <c r="C700" s="2">
        <f t="shared" si="29"/>
        <v>43057</v>
      </c>
      <c r="D700" s="10">
        <f>VLOOKUP($A700,Weeks!$A$54:$J$153,3,FALSE)*VLOOKUP($B700,dayFactor!$A$1:$B$8,2,FALSE)</f>
        <v>301.53143952713606</v>
      </c>
      <c r="E700" s="10">
        <f>VLOOKUP($A700,Weeks!$A$54:$J$153,4,FALSE)*VLOOKUP($B700,dayFactor!$A$1:$B$8,2,FALSE)</f>
        <v>766.99702744907268</v>
      </c>
      <c r="F700" s="10">
        <f>VLOOKUP($A700,Weeks!$A$54:$J$153,5,FALSE)*VLOOKUP($B700,dayFactor!$A$1:$B$8,2,FALSE)</f>
        <v>0</v>
      </c>
      <c r="G700" s="10">
        <f>VLOOKUP($A700,Weeks!$A$54:$J$153,6,FALSE)*VLOOKUP($B700,dayFactor!$A$1:$B$8,2,FALSE)</f>
        <v>1068.5284669762086</v>
      </c>
    </row>
    <row r="701" spans="1:7" x14ac:dyDescent="0.25">
      <c r="A701" s="8">
        <f t="shared" si="27"/>
        <v>48</v>
      </c>
      <c r="B701">
        <f t="shared" si="28"/>
        <v>7</v>
      </c>
      <c r="C701" s="2">
        <f t="shared" si="29"/>
        <v>43058</v>
      </c>
      <c r="D701" s="10">
        <f>VLOOKUP($A701,Weeks!$A$54:$J$153,3,FALSE)*VLOOKUP($B701,dayFactor!$A$1:$B$8,2,FALSE)</f>
        <v>302.71891207070604</v>
      </c>
      <c r="E701" s="10">
        <f>VLOOKUP($A701,Weeks!$A$54:$J$153,4,FALSE)*VLOOKUP($B701,dayFactor!$A$1:$B$8,2,FALSE)</f>
        <v>770.01756790257843</v>
      </c>
      <c r="F701" s="10">
        <f>VLOOKUP($A701,Weeks!$A$54:$J$153,5,FALSE)*VLOOKUP($B701,dayFactor!$A$1:$B$8,2,FALSE)</f>
        <v>0</v>
      </c>
      <c r="G701" s="10">
        <f>VLOOKUP($A701,Weeks!$A$54:$J$153,6,FALSE)*VLOOKUP($B701,dayFactor!$A$1:$B$8,2,FALSE)</f>
        <v>1072.7364799732845</v>
      </c>
    </row>
    <row r="702" spans="1:7" x14ac:dyDescent="0.25">
      <c r="A702" s="8">
        <f t="shared" si="27"/>
        <v>49</v>
      </c>
      <c r="B702">
        <f t="shared" si="28"/>
        <v>1</v>
      </c>
      <c r="C702" s="2">
        <f t="shared" si="29"/>
        <v>43059</v>
      </c>
      <c r="D702" s="10">
        <f>VLOOKUP($A702,Weeks!$A$54:$J$153,3,FALSE)*VLOOKUP($B702,dayFactor!$A$1:$B$8,2,FALSE)</f>
        <v>461.61758180716208</v>
      </c>
      <c r="E702" s="10">
        <f>VLOOKUP($A702,Weeks!$A$54:$J$153,4,FALSE)*VLOOKUP($B702,dayFactor!$A$1:$B$8,2,FALSE)</f>
        <v>1168.2866138786369</v>
      </c>
      <c r="F702" s="10">
        <f>VLOOKUP($A702,Weeks!$A$54:$J$153,5,FALSE)*VLOOKUP($B702,dayFactor!$A$1:$B$8,2,FALSE)</f>
        <v>0</v>
      </c>
      <c r="G702" s="10">
        <f>VLOOKUP($A702,Weeks!$A$54:$J$153,6,FALSE)*VLOOKUP($B702,dayFactor!$A$1:$B$8,2,FALSE)</f>
        <v>1629.9041956857991</v>
      </c>
    </row>
    <row r="703" spans="1:7" x14ac:dyDescent="0.25">
      <c r="A703" s="8">
        <f t="shared" si="27"/>
        <v>49</v>
      </c>
      <c r="B703">
        <f t="shared" si="28"/>
        <v>2</v>
      </c>
      <c r="C703" s="2">
        <f t="shared" si="29"/>
        <v>43060</v>
      </c>
      <c r="D703" s="10">
        <f>VLOOKUP($A703,Weeks!$A$54:$J$153,3,FALSE)*VLOOKUP($B703,dayFactor!$A$1:$B$8,2,FALSE)</f>
        <v>546.97954038191563</v>
      </c>
      <c r="E703" s="10">
        <f>VLOOKUP($A703,Weeks!$A$54:$J$153,4,FALSE)*VLOOKUP($B703,dayFactor!$A$1:$B$8,2,FALSE)</f>
        <v>1384.3252516335735</v>
      </c>
      <c r="F703" s="10">
        <f>VLOOKUP($A703,Weeks!$A$54:$J$153,5,FALSE)*VLOOKUP($B703,dayFactor!$A$1:$B$8,2,FALSE)</f>
        <v>0</v>
      </c>
      <c r="G703" s="10">
        <f>VLOOKUP($A703,Weeks!$A$54:$J$153,6,FALSE)*VLOOKUP($B703,dayFactor!$A$1:$B$8,2,FALSE)</f>
        <v>1931.3047920154893</v>
      </c>
    </row>
    <row r="704" spans="1:7" x14ac:dyDescent="0.25">
      <c r="A704" s="8">
        <f t="shared" si="27"/>
        <v>49</v>
      </c>
      <c r="B704">
        <f t="shared" si="28"/>
        <v>3</v>
      </c>
      <c r="C704" s="2">
        <f t="shared" si="29"/>
        <v>43061</v>
      </c>
      <c r="D704" s="10">
        <f>VLOOKUP($A704,Weeks!$A$54:$J$153,3,FALSE)*VLOOKUP($B704,dayFactor!$A$1:$B$8,2,FALSE)</f>
        <v>575.52011311313538</v>
      </c>
      <c r="E704" s="10">
        <f>VLOOKUP($A704,Weeks!$A$54:$J$153,4,FALSE)*VLOOKUP($B704,dayFactor!$A$1:$B$8,2,FALSE)</f>
        <v>1456.5572687586118</v>
      </c>
      <c r="F704" s="10">
        <f>VLOOKUP($A704,Weeks!$A$54:$J$153,5,FALSE)*VLOOKUP($B704,dayFactor!$A$1:$B$8,2,FALSE)</f>
        <v>0</v>
      </c>
      <c r="G704" s="10">
        <f>VLOOKUP($A704,Weeks!$A$54:$J$153,6,FALSE)*VLOOKUP($B704,dayFactor!$A$1:$B$8,2,FALSE)</f>
        <v>2032.0773818717473</v>
      </c>
    </row>
    <row r="705" spans="1:7" x14ac:dyDescent="0.25">
      <c r="A705" s="8">
        <f t="shared" si="27"/>
        <v>49</v>
      </c>
      <c r="B705">
        <f t="shared" si="28"/>
        <v>4</v>
      </c>
      <c r="C705" s="2">
        <f t="shared" si="29"/>
        <v>43062</v>
      </c>
      <c r="D705" s="10">
        <f>VLOOKUP($A705,Weeks!$A$54:$J$153,3,FALSE)*VLOOKUP($B705,dayFactor!$A$1:$B$8,2,FALSE)</f>
        <v>589.59661055670438</v>
      </c>
      <c r="E705" s="10">
        <f>VLOOKUP($A705,Weeks!$A$54:$J$153,4,FALSE)*VLOOKUP($B705,dayFactor!$A$1:$B$8,2,FALSE)</f>
        <v>1492.1828258902042</v>
      </c>
      <c r="F705" s="10">
        <f>VLOOKUP($A705,Weeks!$A$54:$J$153,5,FALSE)*VLOOKUP($B705,dayFactor!$A$1:$B$8,2,FALSE)</f>
        <v>0</v>
      </c>
      <c r="G705" s="10">
        <f>VLOOKUP($A705,Weeks!$A$54:$J$153,6,FALSE)*VLOOKUP($B705,dayFactor!$A$1:$B$8,2,FALSE)</f>
        <v>2081.7794364469087</v>
      </c>
    </row>
    <row r="706" spans="1:7" x14ac:dyDescent="0.25">
      <c r="A706" s="8">
        <f t="shared" si="27"/>
        <v>49</v>
      </c>
      <c r="B706">
        <f t="shared" si="28"/>
        <v>5</v>
      </c>
      <c r="C706" s="2">
        <f t="shared" si="29"/>
        <v>43063</v>
      </c>
      <c r="D706" s="10">
        <f>VLOOKUP($A706,Weeks!$A$54:$J$153,3,FALSE)*VLOOKUP($B706,dayFactor!$A$1:$B$8,2,FALSE)</f>
        <v>511.44195061445197</v>
      </c>
      <c r="E706" s="10">
        <f>VLOOKUP($A706,Weeks!$A$54:$J$153,4,FALSE)*VLOOKUP($B706,dayFactor!$A$1:$B$8,2,FALSE)</f>
        <v>1294.3848073110214</v>
      </c>
      <c r="F706" s="10">
        <f>VLOOKUP($A706,Weeks!$A$54:$J$153,5,FALSE)*VLOOKUP($B706,dayFactor!$A$1:$B$8,2,FALSE)</f>
        <v>0</v>
      </c>
      <c r="G706" s="10">
        <f>VLOOKUP($A706,Weeks!$A$54:$J$153,6,FALSE)*VLOOKUP($B706,dayFactor!$A$1:$B$8,2,FALSE)</f>
        <v>1805.8267579254734</v>
      </c>
    </row>
    <row r="707" spans="1:7" x14ac:dyDescent="0.25">
      <c r="A707" s="8">
        <f t="shared" si="27"/>
        <v>49</v>
      </c>
      <c r="B707">
        <f t="shared" si="28"/>
        <v>6</v>
      </c>
      <c r="C707" s="2">
        <f t="shared" si="29"/>
        <v>43064</v>
      </c>
      <c r="D707" s="10">
        <f>VLOOKUP($A707,Weeks!$A$54:$J$153,3,FALSE)*VLOOKUP($B707,dayFactor!$A$1:$B$8,2,FALSE)</f>
        <v>301.53143952713606</v>
      </c>
      <c r="E707" s="10">
        <f>VLOOKUP($A707,Weeks!$A$54:$J$153,4,FALSE)*VLOOKUP($B707,dayFactor!$A$1:$B$8,2,FALSE)</f>
        <v>763.13199138560879</v>
      </c>
      <c r="F707" s="10">
        <f>VLOOKUP($A707,Weeks!$A$54:$J$153,5,FALSE)*VLOOKUP($B707,dayFactor!$A$1:$B$8,2,FALSE)</f>
        <v>0</v>
      </c>
      <c r="G707" s="10">
        <f>VLOOKUP($A707,Weeks!$A$54:$J$153,6,FALSE)*VLOOKUP($B707,dayFactor!$A$1:$B$8,2,FALSE)</f>
        <v>1064.6634309127448</v>
      </c>
    </row>
    <row r="708" spans="1:7" x14ac:dyDescent="0.25">
      <c r="A708" s="8">
        <f t="shared" si="27"/>
        <v>49</v>
      </c>
      <c r="B708">
        <f t="shared" si="28"/>
        <v>7</v>
      </c>
      <c r="C708" s="2">
        <f t="shared" si="29"/>
        <v>43065</v>
      </c>
      <c r="D708" s="10">
        <f>VLOOKUP($A708,Weeks!$A$54:$J$153,3,FALSE)*VLOOKUP($B708,dayFactor!$A$1:$B$8,2,FALSE)</f>
        <v>302.71891207070604</v>
      </c>
      <c r="E708" s="10">
        <f>VLOOKUP($A708,Weeks!$A$54:$J$153,4,FALSE)*VLOOKUP($B708,dayFactor!$A$1:$B$8,2,FALSE)</f>
        <v>766.13731079214028</v>
      </c>
      <c r="F708" s="10">
        <f>VLOOKUP($A708,Weeks!$A$54:$J$153,5,FALSE)*VLOOKUP($B708,dayFactor!$A$1:$B$8,2,FALSE)</f>
        <v>0</v>
      </c>
      <c r="G708" s="10">
        <f>VLOOKUP($A708,Weeks!$A$54:$J$153,6,FALSE)*VLOOKUP($B708,dayFactor!$A$1:$B$8,2,FALSE)</f>
        <v>1068.8562228628464</v>
      </c>
    </row>
    <row r="709" spans="1:7" x14ac:dyDescent="0.25">
      <c r="A709" s="8">
        <f t="shared" si="27"/>
        <v>50</v>
      </c>
      <c r="B709">
        <f t="shared" si="28"/>
        <v>1</v>
      </c>
      <c r="C709" s="2">
        <f t="shared" si="29"/>
        <v>43066</v>
      </c>
      <c r="D709" s="10">
        <f>VLOOKUP($A709,Weeks!$A$54:$J$153,3,FALSE)*VLOOKUP($B709,dayFactor!$A$1:$B$8,2,FALSE)</f>
        <v>461.61758180716208</v>
      </c>
      <c r="E709" s="10">
        <f>VLOOKUP($A709,Weeks!$A$54:$J$153,4,FALSE)*VLOOKUP($B709,dayFactor!$A$1:$B$8,2,FALSE)</f>
        <v>1230.3422763667975</v>
      </c>
      <c r="F709" s="10">
        <f>VLOOKUP($A709,Weeks!$A$54:$J$153,5,FALSE)*VLOOKUP($B709,dayFactor!$A$1:$B$8,2,FALSE)</f>
        <v>0</v>
      </c>
      <c r="G709" s="10">
        <f>VLOOKUP($A709,Weeks!$A$54:$J$153,6,FALSE)*VLOOKUP($B709,dayFactor!$A$1:$B$8,2,FALSE)</f>
        <v>1691.9598581739594</v>
      </c>
    </row>
    <row r="710" spans="1:7" x14ac:dyDescent="0.25">
      <c r="A710" s="8">
        <f t="shared" si="27"/>
        <v>50</v>
      </c>
      <c r="B710">
        <f t="shared" si="28"/>
        <v>2</v>
      </c>
      <c r="C710" s="2">
        <f t="shared" si="29"/>
        <v>43067</v>
      </c>
      <c r="D710" s="10">
        <f>VLOOKUP($A710,Weeks!$A$54:$J$153,3,FALSE)*VLOOKUP($B710,dayFactor!$A$1:$B$8,2,FALSE)</f>
        <v>546.97954038191563</v>
      </c>
      <c r="E710" s="10">
        <f>VLOOKUP($A710,Weeks!$A$54:$J$153,4,FALSE)*VLOOKUP($B710,dayFactor!$A$1:$B$8,2,FALSE)</f>
        <v>1457.8561982084136</v>
      </c>
      <c r="F710" s="10">
        <f>VLOOKUP($A710,Weeks!$A$54:$J$153,5,FALSE)*VLOOKUP($B710,dayFactor!$A$1:$B$8,2,FALSE)</f>
        <v>0</v>
      </c>
      <c r="G710" s="10">
        <f>VLOOKUP($A710,Weeks!$A$54:$J$153,6,FALSE)*VLOOKUP($B710,dayFactor!$A$1:$B$8,2,FALSE)</f>
        <v>2004.8357385903294</v>
      </c>
    </row>
    <row r="711" spans="1:7" x14ac:dyDescent="0.25">
      <c r="A711" s="8">
        <f t="shared" si="27"/>
        <v>50</v>
      </c>
      <c r="B711">
        <f t="shared" si="28"/>
        <v>3</v>
      </c>
      <c r="C711" s="2">
        <f t="shared" si="29"/>
        <v>43068</v>
      </c>
      <c r="D711" s="10">
        <f>VLOOKUP($A711,Weeks!$A$54:$J$153,3,FALSE)*VLOOKUP($B711,dayFactor!$A$1:$B$8,2,FALSE)</f>
        <v>575.52011311313538</v>
      </c>
      <c r="E711" s="10">
        <f>VLOOKUP($A711,Weeks!$A$54:$J$153,4,FALSE)*VLOOKUP($B711,dayFactor!$A$1:$B$8,2,FALSE)</f>
        <v>1533.9249499346206</v>
      </c>
      <c r="F711" s="10">
        <f>VLOOKUP($A711,Weeks!$A$54:$J$153,5,FALSE)*VLOOKUP($B711,dayFactor!$A$1:$B$8,2,FALSE)</f>
        <v>0</v>
      </c>
      <c r="G711" s="10">
        <f>VLOOKUP($A711,Weeks!$A$54:$J$153,6,FALSE)*VLOOKUP($B711,dayFactor!$A$1:$B$8,2,FALSE)</f>
        <v>2109.4450630477559</v>
      </c>
    </row>
    <row r="712" spans="1:7" x14ac:dyDescent="0.25">
      <c r="A712" s="8">
        <f t="shared" si="27"/>
        <v>50</v>
      </c>
      <c r="B712">
        <f t="shared" si="28"/>
        <v>4</v>
      </c>
      <c r="C712" s="2">
        <f t="shared" si="29"/>
        <v>43069</v>
      </c>
      <c r="D712" s="10">
        <f>VLOOKUP($A712,Weeks!$A$54:$J$153,3,FALSE)*VLOOKUP($B712,dayFactor!$A$1:$B$8,2,FALSE)</f>
        <v>589.59661055670438</v>
      </c>
      <c r="E712" s="10">
        <f>VLOOKUP($A712,Weeks!$A$54:$J$153,4,FALSE)*VLOOKUP($B712,dayFactor!$A$1:$B$8,2,FALSE)</f>
        <v>1571.4428231494821</v>
      </c>
      <c r="F712" s="10">
        <f>VLOOKUP($A712,Weeks!$A$54:$J$153,5,FALSE)*VLOOKUP($B712,dayFactor!$A$1:$B$8,2,FALSE)</f>
        <v>0</v>
      </c>
      <c r="G712" s="10">
        <f>VLOOKUP($A712,Weeks!$A$54:$J$153,6,FALSE)*VLOOKUP($B712,dayFactor!$A$1:$B$8,2,FALSE)</f>
        <v>2161.0394337061866</v>
      </c>
    </row>
    <row r="713" spans="1:7" x14ac:dyDescent="0.25">
      <c r="A713" s="8">
        <f t="shared" si="27"/>
        <v>50</v>
      </c>
      <c r="B713">
        <f t="shared" si="28"/>
        <v>5</v>
      </c>
      <c r="C713" s="2">
        <f t="shared" si="29"/>
        <v>43070</v>
      </c>
      <c r="D713" s="10">
        <f>VLOOKUP($A713,Weeks!$A$54:$J$153,3,FALSE)*VLOOKUP($B713,dayFactor!$A$1:$B$8,2,FALSE)</f>
        <v>511.44195061445197</v>
      </c>
      <c r="E713" s="10">
        <f>VLOOKUP($A713,Weeks!$A$54:$J$153,4,FALSE)*VLOOKUP($B713,dayFactor!$A$1:$B$8,2,FALSE)</f>
        <v>1363.1384040552527</v>
      </c>
      <c r="F713" s="10">
        <f>VLOOKUP($A713,Weeks!$A$54:$J$153,5,FALSE)*VLOOKUP($B713,dayFactor!$A$1:$B$8,2,FALSE)</f>
        <v>0</v>
      </c>
      <c r="G713" s="10">
        <f>VLOOKUP($A713,Weeks!$A$54:$J$153,6,FALSE)*VLOOKUP($B713,dayFactor!$A$1:$B$8,2,FALSE)</f>
        <v>1874.5803546697048</v>
      </c>
    </row>
    <row r="714" spans="1:7" x14ac:dyDescent="0.25">
      <c r="A714" s="8">
        <f t="shared" ref="A714:A777" si="30">A707+1</f>
        <v>50</v>
      </c>
      <c r="B714">
        <f t="shared" si="28"/>
        <v>6</v>
      </c>
      <c r="C714" s="2">
        <f t="shared" si="29"/>
        <v>43071</v>
      </c>
      <c r="D714" s="10">
        <f>VLOOKUP($A714,Weeks!$A$54:$J$153,3,FALSE)*VLOOKUP($B714,dayFactor!$A$1:$B$8,2,FALSE)</f>
        <v>301.53143952713606</v>
      </c>
      <c r="E714" s="10">
        <f>VLOOKUP($A714,Weeks!$A$54:$J$153,4,FALSE)*VLOOKUP($B714,dayFactor!$A$1:$B$8,2,FALSE)</f>
        <v>803.6671312466417</v>
      </c>
      <c r="F714" s="10">
        <f>VLOOKUP($A714,Weeks!$A$54:$J$153,5,FALSE)*VLOOKUP($B714,dayFactor!$A$1:$B$8,2,FALSE)</f>
        <v>0</v>
      </c>
      <c r="G714" s="10">
        <f>VLOOKUP($A714,Weeks!$A$54:$J$153,6,FALSE)*VLOOKUP($B714,dayFactor!$A$1:$B$8,2,FALSE)</f>
        <v>1105.1985707737776</v>
      </c>
    </row>
    <row r="715" spans="1:7" x14ac:dyDescent="0.25">
      <c r="A715" s="8">
        <f t="shared" si="30"/>
        <v>50</v>
      </c>
      <c r="B715">
        <f t="shared" si="28"/>
        <v>7</v>
      </c>
      <c r="C715" s="2">
        <f t="shared" si="29"/>
        <v>43072</v>
      </c>
      <c r="D715" s="10">
        <f>VLOOKUP($A715,Weeks!$A$54:$J$153,3,FALSE)*VLOOKUP($B715,dayFactor!$A$1:$B$8,2,FALSE)</f>
        <v>302.71891207070604</v>
      </c>
      <c r="E715" s="10">
        <f>VLOOKUP($A715,Weeks!$A$54:$J$153,4,FALSE)*VLOOKUP($B715,dayFactor!$A$1:$B$8,2,FALSE)</f>
        <v>806.83208364438042</v>
      </c>
      <c r="F715" s="10">
        <f>VLOOKUP($A715,Weeks!$A$54:$J$153,5,FALSE)*VLOOKUP($B715,dayFactor!$A$1:$B$8,2,FALSE)</f>
        <v>0</v>
      </c>
      <c r="G715" s="10">
        <f>VLOOKUP($A715,Weeks!$A$54:$J$153,6,FALSE)*VLOOKUP($B715,dayFactor!$A$1:$B$8,2,FALSE)</f>
        <v>1109.5509957150864</v>
      </c>
    </row>
    <row r="716" spans="1:7" x14ac:dyDescent="0.25">
      <c r="A716" s="8">
        <f t="shared" si="30"/>
        <v>51</v>
      </c>
      <c r="B716">
        <f t="shared" si="28"/>
        <v>1</v>
      </c>
      <c r="C716" s="2">
        <f t="shared" si="29"/>
        <v>43073</v>
      </c>
      <c r="D716" s="10">
        <f>VLOOKUP($A716,Weeks!$A$54:$J$153,3,FALSE)*VLOOKUP($B716,dayFactor!$A$1:$B$8,2,FALSE)</f>
        <v>461.61758180716208</v>
      </c>
      <c r="E716" s="10">
        <f>VLOOKUP($A716,Weeks!$A$54:$J$153,4,FALSE)*VLOOKUP($B716,dayFactor!$A$1:$B$8,2,FALSE)</f>
        <v>1264.4095809573232</v>
      </c>
      <c r="F716" s="10">
        <f>VLOOKUP($A716,Weeks!$A$54:$J$153,5,FALSE)*VLOOKUP($B716,dayFactor!$A$1:$B$8,2,FALSE)</f>
        <v>0</v>
      </c>
      <c r="G716" s="10">
        <f>VLOOKUP($A716,Weeks!$A$54:$J$153,6,FALSE)*VLOOKUP($B716,dayFactor!$A$1:$B$8,2,FALSE)</f>
        <v>1726.0271627644854</v>
      </c>
    </row>
    <row r="717" spans="1:7" x14ac:dyDescent="0.25">
      <c r="A717" s="8">
        <f t="shared" si="30"/>
        <v>51</v>
      </c>
      <c r="B717">
        <f t="shared" si="28"/>
        <v>2</v>
      </c>
      <c r="C717" s="2">
        <f t="shared" si="29"/>
        <v>43074</v>
      </c>
      <c r="D717" s="10">
        <f>VLOOKUP($A717,Weeks!$A$54:$J$153,3,FALSE)*VLOOKUP($B717,dayFactor!$A$1:$B$8,2,FALSE)</f>
        <v>546.97954038191563</v>
      </c>
      <c r="E717" s="10">
        <f>VLOOKUP($A717,Weeks!$A$54:$J$153,4,FALSE)*VLOOKUP($B717,dayFactor!$A$1:$B$8,2,FALSE)</f>
        <v>1498.2232018524837</v>
      </c>
      <c r="F717" s="10">
        <f>VLOOKUP($A717,Weeks!$A$54:$J$153,5,FALSE)*VLOOKUP($B717,dayFactor!$A$1:$B$8,2,FALSE)</f>
        <v>0</v>
      </c>
      <c r="G717" s="10">
        <f>VLOOKUP($A717,Weeks!$A$54:$J$153,6,FALSE)*VLOOKUP($B717,dayFactor!$A$1:$B$8,2,FALSE)</f>
        <v>2045.2027422343995</v>
      </c>
    </row>
    <row r="718" spans="1:7" x14ac:dyDescent="0.25">
      <c r="A718" s="8">
        <f t="shared" si="30"/>
        <v>51</v>
      </c>
      <c r="B718">
        <f t="shared" si="28"/>
        <v>3</v>
      </c>
      <c r="C718" s="2">
        <f t="shared" si="29"/>
        <v>43075</v>
      </c>
      <c r="D718" s="10">
        <f>VLOOKUP($A718,Weeks!$A$54:$J$153,3,FALSE)*VLOOKUP($B718,dayFactor!$A$1:$B$8,2,FALSE)</f>
        <v>575.52011311313538</v>
      </c>
      <c r="E718" s="10">
        <f>VLOOKUP($A718,Weeks!$A$54:$J$153,4,FALSE)*VLOOKUP($B718,dayFactor!$A$1:$B$8,2,FALSE)</f>
        <v>1576.3982433361477</v>
      </c>
      <c r="F718" s="10">
        <f>VLOOKUP($A718,Weeks!$A$54:$J$153,5,FALSE)*VLOOKUP($B718,dayFactor!$A$1:$B$8,2,FALSE)</f>
        <v>0</v>
      </c>
      <c r="G718" s="10">
        <f>VLOOKUP($A718,Weeks!$A$54:$J$153,6,FALSE)*VLOOKUP($B718,dayFactor!$A$1:$B$8,2,FALSE)</f>
        <v>2151.9183564492832</v>
      </c>
    </row>
    <row r="719" spans="1:7" x14ac:dyDescent="0.25">
      <c r="A719" s="8">
        <f t="shared" si="30"/>
        <v>51</v>
      </c>
      <c r="B719">
        <f t="shared" si="28"/>
        <v>4</v>
      </c>
      <c r="C719" s="2">
        <f t="shared" si="29"/>
        <v>43076</v>
      </c>
      <c r="D719" s="10">
        <f>VLOOKUP($A719,Weeks!$A$54:$J$153,3,FALSE)*VLOOKUP($B719,dayFactor!$A$1:$B$8,2,FALSE)</f>
        <v>589.59661055670438</v>
      </c>
      <c r="E719" s="10">
        <f>VLOOKUP($A719,Weeks!$A$54:$J$153,4,FALSE)*VLOOKUP($B719,dayFactor!$A$1:$B$8,2,FALSE)</f>
        <v>1614.9549598379147</v>
      </c>
      <c r="F719" s="10">
        <f>VLOOKUP($A719,Weeks!$A$54:$J$153,5,FALSE)*VLOOKUP($B719,dayFactor!$A$1:$B$8,2,FALSE)</f>
        <v>0</v>
      </c>
      <c r="G719" s="10">
        <f>VLOOKUP($A719,Weeks!$A$54:$J$153,6,FALSE)*VLOOKUP($B719,dayFactor!$A$1:$B$8,2,FALSE)</f>
        <v>2204.5515703946189</v>
      </c>
    </row>
    <row r="720" spans="1:7" x14ac:dyDescent="0.25">
      <c r="A720" s="8">
        <f t="shared" si="30"/>
        <v>51</v>
      </c>
      <c r="B720">
        <f t="shared" si="28"/>
        <v>5</v>
      </c>
      <c r="C720" s="2">
        <f t="shared" si="29"/>
        <v>43077</v>
      </c>
      <c r="D720" s="10">
        <f>VLOOKUP($A720,Weeks!$A$54:$J$153,3,FALSE)*VLOOKUP($B720,dayFactor!$A$1:$B$8,2,FALSE)</f>
        <v>511.44195061445197</v>
      </c>
      <c r="E720" s="10">
        <f>VLOOKUP($A720,Weeks!$A$54:$J$153,4,FALSE)*VLOOKUP($B720,dayFactor!$A$1:$B$8,2,FALSE)</f>
        <v>1400.8827391902905</v>
      </c>
      <c r="F720" s="10">
        <f>VLOOKUP($A720,Weeks!$A$54:$J$153,5,FALSE)*VLOOKUP($B720,dayFactor!$A$1:$B$8,2,FALSE)</f>
        <v>0</v>
      </c>
      <c r="G720" s="10">
        <f>VLOOKUP($A720,Weeks!$A$54:$J$153,6,FALSE)*VLOOKUP($B720,dayFactor!$A$1:$B$8,2,FALSE)</f>
        <v>1912.3246898047425</v>
      </c>
    </row>
    <row r="721" spans="1:7" x14ac:dyDescent="0.25">
      <c r="A721" s="8">
        <f t="shared" si="30"/>
        <v>51</v>
      </c>
      <c r="B721">
        <f t="shared" si="28"/>
        <v>6</v>
      </c>
      <c r="C721" s="2">
        <f t="shared" si="29"/>
        <v>43078</v>
      </c>
      <c r="D721" s="10">
        <f>VLOOKUP($A721,Weeks!$A$54:$J$153,3,FALSE)*VLOOKUP($B721,dayFactor!$A$1:$B$8,2,FALSE)</f>
        <v>301.53143952713606</v>
      </c>
      <c r="E721" s="10">
        <f>VLOOKUP($A721,Weeks!$A$54:$J$153,4,FALSE)*VLOOKUP($B721,dayFactor!$A$1:$B$8,2,FALSE)</f>
        <v>825.92010383441868</v>
      </c>
      <c r="F721" s="10">
        <f>VLOOKUP($A721,Weeks!$A$54:$J$153,5,FALSE)*VLOOKUP($B721,dayFactor!$A$1:$B$8,2,FALSE)</f>
        <v>0</v>
      </c>
      <c r="G721" s="10">
        <f>VLOOKUP($A721,Weeks!$A$54:$J$153,6,FALSE)*VLOOKUP($B721,dayFactor!$A$1:$B$8,2,FALSE)</f>
        <v>1127.4515433615547</v>
      </c>
    </row>
    <row r="722" spans="1:7" x14ac:dyDescent="0.25">
      <c r="A722" s="8">
        <f t="shared" si="30"/>
        <v>51</v>
      </c>
      <c r="B722">
        <f t="shared" si="28"/>
        <v>7</v>
      </c>
      <c r="C722" s="2">
        <f t="shared" si="29"/>
        <v>43079</v>
      </c>
      <c r="D722" s="10">
        <f>VLOOKUP($A722,Weeks!$A$54:$J$153,3,FALSE)*VLOOKUP($B722,dayFactor!$A$1:$B$8,2,FALSE)</f>
        <v>302.71891207070604</v>
      </c>
      <c r="E722" s="10">
        <f>VLOOKUP($A722,Weeks!$A$54:$J$153,4,FALSE)*VLOOKUP($B722,dayFactor!$A$1:$B$8,2,FALSE)</f>
        <v>829.17269151822325</v>
      </c>
      <c r="F722" s="10">
        <f>VLOOKUP($A722,Weeks!$A$54:$J$153,5,FALSE)*VLOOKUP($B722,dayFactor!$A$1:$B$8,2,FALSE)</f>
        <v>0</v>
      </c>
      <c r="G722" s="10">
        <f>VLOOKUP($A722,Weeks!$A$54:$J$153,6,FALSE)*VLOOKUP($B722,dayFactor!$A$1:$B$8,2,FALSE)</f>
        <v>1131.8916035889292</v>
      </c>
    </row>
    <row r="723" spans="1:7" x14ac:dyDescent="0.25">
      <c r="A723" s="8">
        <f t="shared" si="30"/>
        <v>52</v>
      </c>
      <c r="B723">
        <f t="shared" si="28"/>
        <v>1</v>
      </c>
      <c r="C723" s="2">
        <f t="shared" si="29"/>
        <v>43080</v>
      </c>
      <c r="D723" s="10">
        <f>VLOOKUP($A723,Weeks!$A$54:$J$153,3,FALSE)*VLOOKUP($B723,dayFactor!$A$1:$B$8,2,FALSE)</f>
        <v>461.61758180716208</v>
      </c>
      <c r="E723" s="10">
        <f>VLOOKUP($A723,Weeks!$A$54:$J$153,4,FALSE)*VLOOKUP($B723,dayFactor!$A$1:$B$8,2,FALSE)</f>
        <v>1210.3739759118646</v>
      </c>
      <c r="F723" s="10">
        <f>VLOOKUP($A723,Weeks!$A$54:$J$153,5,FALSE)*VLOOKUP($B723,dayFactor!$A$1:$B$8,2,FALSE)</f>
        <v>0</v>
      </c>
      <c r="G723" s="10">
        <f>VLOOKUP($A723,Weeks!$A$54:$J$153,6,FALSE)*VLOOKUP($B723,dayFactor!$A$1:$B$8,2,FALSE)</f>
        <v>1671.9915577190268</v>
      </c>
    </row>
    <row r="724" spans="1:7" x14ac:dyDescent="0.25">
      <c r="A724" s="8">
        <f t="shared" si="30"/>
        <v>52</v>
      </c>
      <c r="B724">
        <f t="shared" si="28"/>
        <v>2</v>
      </c>
      <c r="C724" s="2">
        <f t="shared" si="29"/>
        <v>43081</v>
      </c>
      <c r="D724" s="10">
        <f>VLOOKUP($A724,Weeks!$A$54:$J$153,3,FALSE)*VLOOKUP($B724,dayFactor!$A$1:$B$8,2,FALSE)</f>
        <v>546.97954038191563</v>
      </c>
      <c r="E724" s="10">
        <f>VLOOKUP($A724,Weeks!$A$54:$J$153,4,FALSE)*VLOOKUP($B724,dayFactor!$A$1:$B$8,2,FALSE)</f>
        <v>1434.1953754072365</v>
      </c>
      <c r="F724" s="10">
        <f>VLOOKUP($A724,Weeks!$A$54:$J$153,5,FALSE)*VLOOKUP($B724,dayFactor!$A$1:$B$8,2,FALSE)</f>
        <v>0</v>
      </c>
      <c r="G724" s="10">
        <f>VLOOKUP($A724,Weeks!$A$54:$J$153,6,FALSE)*VLOOKUP($B724,dayFactor!$A$1:$B$8,2,FALSE)</f>
        <v>1981.1749157891522</v>
      </c>
    </row>
    <row r="725" spans="1:7" x14ac:dyDescent="0.25">
      <c r="A725" s="8">
        <f t="shared" si="30"/>
        <v>52</v>
      </c>
      <c r="B725">
        <f t="shared" si="28"/>
        <v>3</v>
      </c>
      <c r="C725" s="2">
        <f t="shared" si="29"/>
        <v>43082</v>
      </c>
      <c r="D725" s="10">
        <f>VLOOKUP($A725,Weeks!$A$54:$J$153,3,FALSE)*VLOOKUP($B725,dayFactor!$A$1:$B$8,2,FALSE)</f>
        <v>575.52011311313538</v>
      </c>
      <c r="E725" s="10">
        <f>VLOOKUP($A725,Weeks!$A$54:$J$153,4,FALSE)*VLOOKUP($B725,dayFactor!$A$1:$B$8,2,FALSE)</f>
        <v>1509.0295408570246</v>
      </c>
      <c r="F725" s="10">
        <f>VLOOKUP($A725,Weeks!$A$54:$J$153,5,FALSE)*VLOOKUP($B725,dayFactor!$A$1:$B$8,2,FALSE)</f>
        <v>0</v>
      </c>
      <c r="G725" s="10">
        <f>VLOOKUP($A725,Weeks!$A$54:$J$153,6,FALSE)*VLOOKUP($B725,dayFactor!$A$1:$B$8,2,FALSE)</f>
        <v>2084.5496539701599</v>
      </c>
    </row>
    <row r="726" spans="1:7" x14ac:dyDescent="0.25">
      <c r="A726" s="8">
        <f t="shared" si="30"/>
        <v>52</v>
      </c>
      <c r="B726">
        <f t="shared" si="28"/>
        <v>4</v>
      </c>
      <c r="C726" s="2">
        <f t="shared" si="29"/>
        <v>43083</v>
      </c>
      <c r="D726" s="10">
        <f>VLOOKUP($A726,Weeks!$A$54:$J$153,3,FALSE)*VLOOKUP($B726,dayFactor!$A$1:$B$8,2,FALSE)</f>
        <v>589.59661055670438</v>
      </c>
      <c r="E726" s="10">
        <f>VLOOKUP($A726,Weeks!$A$54:$J$153,4,FALSE)*VLOOKUP($B726,dayFactor!$A$1:$B$8,2,FALSE)</f>
        <v>1545.9385037067179</v>
      </c>
      <c r="F726" s="10">
        <f>VLOOKUP($A726,Weeks!$A$54:$J$153,5,FALSE)*VLOOKUP($B726,dayFactor!$A$1:$B$8,2,FALSE)</f>
        <v>0</v>
      </c>
      <c r="G726" s="10">
        <f>VLOOKUP($A726,Weeks!$A$54:$J$153,6,FALSE)*VLOOKUP($B726,dayFactor!$A$1:$B$8,2,FALSE)</f>
        <v>2135.5351142634222</v>
      </c>
    </row>
    <row r="727" spans="1:7" x14ac:dyDescent="0.25">
      <c r="A727" s="8">
        <f t="shared" si="30"/>
        <v>52</v>
      </c>
      <c r="B727">
        <f t="shared" si="28"/>
        <v>5</v>
      </c>
      <c r="C727" s="2">
        <f t="shared" si="29"/>
        <v>43084</v>
      </c>
      <c r="D727" s="10">
        <f>VLOOKUP($A727,Weeks!$A$54:$J$153,3,FALSE)*VLOOKUP($B727,dayFactor!$A$1:$B$8,2,FALSE)</f>
        <v>511.44195061445197</v>
      </c>
      <c r="E727" s="10">
        <f>VLOOKUP($A727,Weeks!$A$54:$J$153,4,FALSE)*VLOOKUP($B727,dayFactor!$A$1:$B$8,2,FALSE)</f>
        <v>1341.0148391443468</v>
      </c>
      <c r="F727" s="10">
        <f>VLOOKUP($A727,Weeks!$A$54:$J$153,5,FALSE)*VLOOKUP($B727,dayFactor!$A$1:$B$8,2,FALSE)</f>
        <v>0</v>
      </c>
      <c r="G727" s="10">
        <f>VLOOKUP($A727,Weeks!$A$54:$J$153,6,FALSE)*VLOOKUP($B727,dayFactor!$A$1:$B$8,2,FALSE)</f>
        <v>1852.4567897587985</v>
      </c>
    </row>
    <row r="728" spans="1:7" x14ac:dyDescent="0.25">
      <c r="A728" s="8">
        <f t="shared" si="30"/>
        <v>52</v>
      </c>
      <c r="B728">
        <f t="shared" si="28"/>
        <v>6</v>
      </c>
      <c r="C728" s="2">
        <f t="shared" si="29"/>
        <v>43085</v>
      </c>
      <c r="D728" s="10">
        <f>VLOOKUP($A728,Weeks!$A$54:$J$153,3,FALSE)*VLOOKUP($B728,dayFactor!$A$1:$B$8,2,FALSE)</f>
        <v>301.53143952713606</v>
      </c>
      <c r="E728" s="10">
        <f>VLOOKUP($A728,Weeks!$A$54:$J$153,4,FALSE)*VLOOKUP($B728,dayFactor!$A$1:$B$8,2,FALSE)</f>
        <v>790.62371475129351</v>
      </c>
      <c r="F728" s="10">
        <f>VLOOKUP($A728,Weeks!$A$54:$J$153,5,FALSE)*VLOOKUP($B728,dayFactor!$A$1:$B$8,2,FALSE)</f>
        <v>0</v>
      </c>
      <c r="G728" s="10">
        <f>VLOOKUP($A728,Weeks!$A$54:$J$153,6,FALSE)*VLOOKUP($B728,dayFactor!$A$1:$B$8,2,FALSE)</f>
        <v>1092.1551542784296</v>
      </c>
    </row>
    <row r="729" spans="1:7" x14ac:dyDescent="0.25">
      <c r="A729" s="8">
        <f t="shared" si="30"/>
        <v>52</v>
      </c>
      <c r="B729">
        <f t="shared" si="28"/>
        <v>7</v>
      </c>
      <c r="C729" s="2">
        <f t="shared" si="29"/>
        <v>43086</v>
      </c>
      <c r="D729" s="10">
        <f>VLOOKUP($A729,Weeks!$A$54:$J$153,3,FALSE)*VLOOKUP($B729,dayFactor!$A$1:$B$8,2,FALSE)</f>
        <v>302.71891207070604</v>
      </c>
      <c r="E729" s="10">
        <f>VLOOKUP($A729,Weeks!$A$54:$J$153,4,FALSE)*VLOOKUP($B729,dayFactor!$A$1:$B$8,2,FALSE)</f>
        <v>793.73730036954532</v>
      </c>
      <c r="F729" s="10">
        <f>VLOOKUP($A729,Weeks!$A$54:$J$153,5,FALSE)*VLOOKUP($B729,dayFactor!$A$1:$B$8,2,FALSE)</f>
        <v>0</v>
      </c>
      <c r="G729" s="10">
        <f>VLOOKUP($A729,Weeks!$A$54:$J$153,6,FALSE)*VLOOKUP($B729,dayFactor!$A$1:$B$8,2,FALSE)</f>
        <v>1096.4562124402514</v>
      </c>
    </row>
    <row r="730" spans="1:7" x14ac:dyDescent="0.25">
      <c r="A730" s="8">
        <f t="shared" si="30"/>
        <v>53</v>
      </c>
      <c r="B730">
        <f t="shared" si="28"/>
        <v>1</v>
      </c>
      <c r="C730" s="2">
        <f t="shared" si="29"/>
        <v>43087</v>
      </c>
      <c r="D730" s="10" t="e">
        <f>VLOOKUP($A730,Weeks!$A$54:$J$153,3,FALSE)*VLOOKUP($B730,dayFactor!$A$1:$B$8,2,FALSE)</f>
        <v>#N/A</v>
      </c>
      <c r="E730" s="10" t="e">
        <f>VLOOKUP($A730,Weeks!$A$54:$J$153,4,FALSE)*VLOOKUP($B730,dayFactor!$A$1:$B$8,2,FALSE)</f>
        <v>#N/A</v>
      </c>
      <c r="F730" s="10" t="e">
        <f>VLOOKUP($A730,Weeks!$A$54:$J$153,5,FALSE)*VLOOKUP($B730,dayFactor!$A$1:$B$8,2,FALSE)</f>
        <v>#N/A</v>
      </c>
      <c r="G730" s="10" t="e">
        <f>VLOOKUP($A730,Weeks!$A$54:$J$153,6,FALSE)*VLOOKUP($B730,dayFactor!$A$1:$B$8,2,FALSE)</f>
        <v>#N/A</v>
      </c>
    </row>
    <row r="731" spans="1:7" x14ac:dyDescent="0.25">
      <c r="A731" s="8">
        <f t="shared" si="30"/>
        <v>53</v>
      </c>
      <c r="B731">
        <f t="shared" si="28"/>
        <v>2</v>
      </c>
      <c r="C731" s="2">
        <f t="shared" si="29"/>
        <v>43088</v>
      </c>
      <c r="D731" s="10" t="e">
        <f>VLOOKUP($A731,Weeks!$A$54:$J$153,3,FALSE)*VLOOKUP($B731,dayFactor!$A$1:$B$8,2,FALSE)</f>
        <v>#N/A</v>
      </c>
      <c r="E731" s="10" t="e">
        <f>VLOOKUP($A731,Weeks!$A$54:$J$153,4,FALSE)*VLOOKUP($B731,dayFactor!$A$1:$B$8,2,FALSE)</f>
        <v>#N/A</v>
      </c>
      <c r="F731" s="10" t="e">
        <f>VLOOKUP($A731,Weeks!$A$54:$J$153,5,FALSE)*VLOOKUP($B731,dayFactor!$A$1:$B$8,2,FALSE)</f>
        <v>#N/A</v>
      </c>
      <c r="G731" s="10" t="e">
        <f>VLOOKUP($A731,Weeks!$A$54:$J$153,6,FALSE)*VLOOKUP($B731,dayFactor!$A$1:$B$8,2,FALSE)</f>
        <v>#N/A</v>
      </c>
    </row>
    <row r="732" spans="1:7" x14ac:dyDescent="0.25">
      <c r="A732" s="8">
        <f t="shared" si="30"/>
        <v>53</v>
      </c>
      <c r="B732">
        <f t="shared" si="28"/>
        <v>3</v>
      </c>
      <c r="C732" s="2">
        <f t="shared" si="29"/>
        <v>43089</v>
      </c>
      <c r="D732" s="10" t="e">
        <f>VLOOKUP($A732,Weeks!$A$54:$J$153,3,FALSE)*VLOOKUP($B732,dayFactor!$A$1:$B$8,2,FALSE)</f>
        <v>#N/A</v>
      </c>
      <c r="E732" s="10" t="e">
        <f>VLOOKUP($A732,Weeks!$A$54:$J$153,4,FALSE)*VLOOKUP($B732,dayFactor!$A$1:$B$8,2,FALSE)</f>
        <v>#N/A</v>
      </c>
      <c r="F732" s="10" t="e">
        <f>VLOOKUP($A732,Weeks!$A$54:$J$153,5,FALSE)*VLOOKUP($B732,dayFactor!$A$1:$B$8,2,FALSE)</f>
        <v>#N/A</v>
      </c>
      <c r="G732" s="10" t="e">
        <f>VLOOKUP($A732,Weeks!$A$54:$J$153,6,FALSE)*VLOOKUP($B732,dayFactor!$A$1:$B$8,2,FALSE)</f>
        <v>#N/A</v>
      </c>
    </row>
    <row r="733" spans="1:7" x14ac:dyDescent="0.25">
      <c r="A733" s="8">
        <f t="shared" si="30"/>
        <v>53</v>
      </c>
      <c r="B733">
        <f t="shared" si="28"/>
        <v>4</v>
      </c>
      <c r="C733" s="2">
        <f t="shared" si="29"/>
        <v>43090</v>
      </c>
      <c r="D733" s="10" t="e">
        <f>VLOOKUP($A733,Weeks!$A$54:$J$153,3,FALSE)*VLOOKUP($B733,dayFactor!$A$1:$B$8,2,FALSE)</f>
        <v>#N/A</v>
      </c>
      <c r="E733" s="10" t="e">
        <f>VLOOKUP($A733,Weeks!$A$54:$J$153,4,FALSE)*VLOOKUP($B733,dayFactor!$A$1:$B$8,2,FALSE)</f>
        <v>#N/A</v>
      </c>
      <c r="F733" s="10" t="e">
        <f>VLOOKUP($A733,Weeks!$A$54:$J$153,5,FALSE)*VLOOKUP($B733,dayFactor!$A$1:$B$8,2,FALSE)</f>
        <v>#N/A</v>
      </c>
      <c r="G733" s="10" t="e">
        <f>VLOOKUP($A733,Weeks!$A$54:$J$153,6,FALSE)*VLOOKUP($B733,dayFactor!$A$1:$B$8,2,FALSE)</f>
        <v>#N/A</v>
      </c>
    </row>
    <row r="734" spans="1:7" x14ac:dyDescent="0.25">
      <c r="A734" s="8">
        <f t="shared" si="30"/>
        <v>53</v>
      </c>
      <c r="B734">
        <f t="shared" si="28"/>
        <v>5</v>
      </c>
      <c r="C734" s="2">
        <f t="shared" si="29"/>
        <v>43091</v>
      </c>
      <c r="D734" s="10" t="e">
        <f>VLOOKUP($A734,Weeks!$A$54:$J$153,3,FALSE)*VLOOKUP($B734,dayFactor!$A$1:$B$8,2,FALSE)</f>
        <v>#N/A</v>
      </c>
      <c r="E734" s="10" t="e">
        <f>VLOOKUP($A734,Weeks!$A$54:$J$153,4,FALSE)*VLOOKUP($B734,dayFactor!$A$1:$B$8,2,FALSE)</f>
        <v>#N/A</v>
      </c>
      <c r="F734" s="10" t="e">
        <f>VLOOKUP($A734,Weeks!$A$54:$J$153,5,FALSE)*VLOOKUP($B734,dayFactor!$A$1:$B$8,2,FALSE)</f>
        <v>#N/A</v>
      </c>
      <c r="G734" s="10" t="e">
        <f>VLOOKUP($A734,Weeks!$A$54:$J$153,6,FALSE)*VLOOKUP($B734,dayFactor!$A$1:$B$8,2,FALSE)</f>
        <v>#N/A</v>
      </c>
    </row>
    <row r="735" spans="1:7" x14ac:dyDescent="0.25">
      <c r="A735" s="8">
        <f t="shared" si="30"/>
        <v>53</v>
      </c>
      <c r="B735">
        <f t="shared" si="28"/>
        <v>6</v>
      </c>
      <c r="C735" s="2">
        <f t="shared" si="29"/>
        <v>43092</v>
      </c>
      <c r="D735" s="10" t="e">
        <f>VLOOKUP($A735,Weeks!$A$54:$J$153,3,FALSE)*VLOOKUP($B735,dayFactor!$A$1:$B$8,2,FALSE)</f>
        <v>#N/A</v>
      </c>
      <c r="E735" s="10" t="e">
        <f>VLOOKUP($A735,Weeks!$A$54:$J$153,4,FALSE)*VLOOKUP($B735,dayFactor!$A$1:$B$8,2,FALSE)</f>
        <v>#N/A</v>
      </c>
      <c r="F735" s="10" t="e">
        <f>VLOOKUP($A735,Weeks!$A$54:$J$153,5,FALSE)*VLOOKUP($B735,dayFactor!$A$1:$B$8,2,FALSE)</f>
        <v>#N/A</v>
      </c>
      <c r="G735" s="10" t="e">
        <f>VLOOKUP($A735,Weeks!$A$54:$J$153,6,FALSE)*VLOOKUP($B735,dayFactor!$A$1:$B$8,2,FALSE)</f>
        <v>#N/A</v>
      </c>
    </row>
    <row r="736" spans="1:7" x14ac:dyDescent="0.25">
      <c r="A736" s="8">
        <f t="shared" si="30"/>
        <v>53</v>
      </c>
      <c r="B736">
        <f t="shared" si="28"/>
        <v>7</v>
      </c>
      <c r="C736" s="2">
        <f t="shared" si="29"/>
        <v>43093</v>
      </c>
      <c r="D736" s="10" t="e">
        <f>VLOOKUP($A736,Weeks!$A$54:$J$153,3,FALSE)*VLOOKUP($B736,dayFactor!$A$1:$B$8,2,FALSE)</f>
        <v>#N/A</v>
      </c>
      <c r="E736" s="10" t="e">
        <f>VLOOKUP($A736,Weeks!$A$54:$J$153,4,FALSE)*VLOOKUP($B736,dayFactor!$A$1:$B$8,2,FALSE)</f>
        <v>#N/A</v>
      </c>
      <c r="F736" s="10" t="e">
        <f>VLOOKUP($A736,Weeks!$A$54:$J$153,5,FALSE)*VLOOKUP($B736,dayFactor!$A$1:$B$8,2,FALSE)</f>
        <v>#N/A</v>
      </c>
      <c r="G736" s="10" t="e">
        <f>VLOOKUP($A736,Weeks!$A$54:$J$153,6,FALSE)*VLOOKUP($B736,dayFactor!$A$1:$B$8,2,FALSE)</f>
        <v>#N/A</v>
      </c>
    </row>
    <row r="737" spans="1:7" x14ac:dyDescent="0.25">
      <c r="A737" s="8">
        <f t="shared" si="30"/>
        <v>54</v>
      </c>
      <c r="B737">
        <f t="shared" si="28"/>
        <v>1</v>
      </c>
      <c r="C737" s="2">
        <f t="shared" si="29"/>
        <v>43094</v>
      </c>
      <c r="D737" s="10" t="e">
        <f>VLOOKUP($A737,Weeks!$A$54:$J$153,3,FALSE)*VLOOKUP($B737,dayFactor!$A$1:$B$8,2,FALSE)</f>
        <v>#N/A</v>
      </c>
      <c r="E737" s="10" t="e">
        <f>VLOOKUP($A737,Weeks!$A$54:$J$153,4,FALSE)*VLOOKUP($B737,dayFactor!$A$1:$B$8,2,FALSE)</f>
        <v>#N/A</v>
      </c>
      <c r="F737" s="10" t="e">
        <f>VLOOKUP($A737,Weeks!$A$54:$J$153,5,FALSE)*VLOOKUP($B737,dayFactor!$A$1:$B$8,2,FALSE)</f>
        <v>#N/A</v>
      </c>
      <c r="G737" s="10" t="e">
        <f>VLOOKUP($A737,Weeks!$A$54:$J$153,6,FALSE)*VLOOKUP($B737,dayFactor!$A$1:$B$8,2,FALSE)</f>
        <v>#N/A</v>
      </c>
    </row>
    <row r="738" spans="1:7" x14ac:dyDescent="0.25">
      <c r="A738" s="8">
        <f t="shared" si="30"/>
        <v>54</v>
      </c>
      <c r="B738">
        <f t="shared" si="28"/>
        <v>2</v>
      </c>
      <c r="C738" s="2">
        <f t="shared" si="29"/>
        <v>43095</v>
      </c>
      <c r="D738" s="10" t="e">
        <f>VLOOKUP($A738,Weeks!$A$54:$J$153,3,FALSE)*VLOOKUP($B738,dayFactor!$A$1:$B$8,2,FALSE)</f>
        <v>#N/A</v>
      </c>
      <c r="E738" s="10" t="e">
        <f>VLOOKUP($A738,Weeks!$A$54:$J$153,4,FALSE)*VLOOKUP($B738,dayFactor!$A$1:$B$8,2,FALSE)</f>
        <v>#N/A</v>
      </c>
      <c r="F738" s="10" t="e">
        <f>VLOOKUP($A738,Weeks!$A$54:$J$153,5,FALSE)*VLOOKUP($B738,dayFactor!$A$1:$B$8,2,FALSE)</f>
        <v>#N/A</v>
      </c>
      <c r="G738" s="10" t="e">
        <f>VLOOKUP($A738,Weeks!$A$54:$J$153,6,FALSE)*VLOOKUP($B738,dayFactor!$A$1:$B$8,2,FALSE)</f>
        <v>#N/A</v>
      </c>
    </row>
    <row r="739" spans="1:7" x14ac:dyDescent="0.25">
      <c r="A739" s="8">
        <f t="shared" si="30"/>
        <v>54</v>
      </c>
      <c r="B739">
        <f t="shared" si="28"/>
        <v>3</v>
      </c>
      <c r="C739" s="2">
        <f t="shared" si="29"/>
        <v>43096</v>
      </c>
      <c r="D739" s="10" t="e">
        <f>VLOOKUP($A739,Weeks!$A$54:$J$153,3,FALSE)*VLOOKUP($B739,dayFactor!$A$1:$B$8,2,FALSE)</f>
        <v>#N/A</v>
      </c>
      <c r="E739" s="10" t="e">
        <f>VLOOKUP($A739,Weeks!$A$54:$J$153,4,FALSE)*VLOOKUP($B739,dayFactor!$A$1:$B$8,2,FALSE)</f>
        <v>#N/A</v>
      </c>
      <c r="F739" s="10" t="e">
        <f>VLOOKUP($A739,Weeks!$A$54:$J$153,5,FALSE)*VLOOKUP($B739,dayFactor!$A$1:$B$8,2,FALSE)</f>
        <v>#N/A</v>
      </c>
      <c r="G739" s="10" t="e">
        <f>VLOOKUP($A739,Weeks!$A$54:$J$153,6,FALSE)*VLOOKUP($B739,dayFactor!$A$1:$B$8,2,FALSE)</f>
        <v>#N/A</v>
      </c>
    </row>
    <row r="740" spans="1:7" x14ac:dyDescent="0.25">
      <c r="A740" s="8">
        <f t="shared" si="30"/>
        <v>54</v>
      </c>
      <c r="B740">
        <f t="shared" si="28"/>
        <v>4</v>
      </c>
      <c r="C740" s="2">
        <f t="shared" si="29"/>
        <v>43097</v>
      </c>
      <c r="D740" s="10" t="e">
        <f>VLOOKUP($A740,Weeks!$A$54:$J$153,3,FALSE)*VLOOKUP($B740,dayFactor!$A$1:$B$8,2,FALSE)</f>
        <v>#N/A</v>
      </c>
      <c r="E740" s="10" t="e">
        <f>VLOOKUP($A740,Weeks!$A$54:$J$153,4,FALSE)*VLOOKUP($B740,dayFactor!$A$1:$B$8,2,FALSE)</f>
        <v>#N/A</v>
      </c>
      <c r="F740" s="10" t="e">
        <f>VLOOKUP($A740,Weeks!$A$54:$J$153,5,FALSE)*VLOOKUP($B740,dayFactor!$A$1:$B$8,2,FALSE)</f>
        <v>#N/A</v>
      </c>
      <c r="G740" s="10" t="e">
        <f>VLOOKUP($A740,Weeks!$A$54:$J$153,6,FALSE)*VLOOKUP($B740,dayFactor!$A$1:$B$8,2,FALSE)</f>
        <v>#N/A</v>
      </c>
    </row>
    <row r="741" spans="1:7" x14ac:dyDescent="0.25">
      <c r="A741" s="8">
        <f t="shared" si="30"/>
        <v>54</v>
      </c>
      <c r="B741">
        <f t="shared" si="28"/>
        <v>5</v>
      </c>
      <c r="C741" s="2">
        <f t="shared" si="29"/>
        <v>43098</v>
      </c>
      <c r="D741" s="10" t="e">
        <f>VLOOKUP($A741,Weeks!$A$54:$J$153,3,FALSE)*VLOOKUP($B741,dayFactor!$A$1:$B$8,2,FALSE)</f>
        <v>#N/A</v>
      </c>
      <c r="E741" s="10" t="e">
        <f>VLOOKUP($A741,Weeks!$A$54:$J$153,4,FALSE)*VLOOKUP($B741,dayFactor!$A$1:$B$8,2,FALSE)</f>
        <v>#N/A</v>
      </c>
      <c r="F741" s="10" t="e">
        <f>VLOOKUP($A741,Weeks!$A$54:$J$153,5,FALSE)*VLOOKUP($B741,dayFactor!$A$1:$B$8,2,FALSE)</f>
        <v>#N/A</v>
      </c>
      <c r="G741" s="10" t="e">
        <f>VLOOKUP($A741,Weeks!$A$54:$J$153,6,FALSE)*VLOOKUP($B741,dayFactor!$A$1:$B$8,2,FALSE)</f>
        <v>#N/A</v>
      </c>
    </row>
    <row r="742" spans="1:7" x14ac:dyDescent="0.25">
      <c r="A742" s="8">
        <f t="shared" si="30"/>
        <v>54</v>
      </c>
      <c r="B742">
        <f t="shared" si="28"/>
        <v>6</v>
      </c>
      <c r="C742" s="2">
        <f t="shared" si="29"/>
        <v>43099</v>
      </c>
      <c r="D742" s="10" t="e">
        <f>VLOOKUP($A742,Weeks!$A$54:$J$153,3,FALSE)*VLOOKUP($B742,dayFactor!$A$1:$B$8,2,FALSE)</f>
        <v>#N/A</v>
      </c>
      <c r="E742" s="10" t="e">
        <f>VLOOKUP($A742,Weeks!$A$54:$J$153,4,FALSE)*VLOOKUP($B742,dayFactor!$A$1:$B$8,2,FALSE)</f>
        <v>#N/A</v>
      </c>
      <c r="F742" s="10" t="e">
        <f>VLOOKUP($A742,Weeks!$A$54:$J$153,5,FALSE)*VLOOKUP($B742,dayFactor!$A$1:$B$8,2,FALSE)</f>
        <v>#N/A</v>
      </c>
      <c r="G742" s="10" t="e">
        <f>VLOOKUP($A742,Weeks!$A$54:$J$153,6,FALSE)*VLOOKUP($B742,dayFactor!$A$1:$B$8,2,FALSE)</f>
        <v>#N/A</v>
      </c>
    </row>
    <row r="743" spans="1:7" x14ac:dyDescent="0.25">
      <c r="A743" s="8">
        <f t="shared" si="30"/>
        <v>54</v>
      </c>
      <c r="B743">
        <f t="shared" si="28"/>
        <v>7</v>
      </c>
      <c r="C743" s="2">
        <f t="shared" si="29"/>
        <v>43100</v>
      </c>
      <c r="D743" s="10" t="e">
        <f>VLOOKUP($A743,Weeks!$A$54:$J$153,3,FALSE)*VLOOKUP($B743,dayFactor!$A$1:$B$8,2,FALSE)</f>
        <v>#N/A</v>
      </c>
      <c r="E743" s="10" t="e">
        <f>VLOOKUP($A743,Weeks!$A$54:$J$153,4,FALSE)*VLOOKUP($B743,dayFactor!$A$1:$B$8,2,FALSE)</f>
        <v>#N/A</v>
      </c>
      <c r="F743" s="10" t="e">
        <f>VLOOKUP($A743,Weeks!$A$54:$J$153,5,FALSE)*VLOOKUP($B743,dayFactor!$A$1:$B$8,2,FALSE)</f>
        <v>#N/A</v>
      </c>
      <c r="G743" s="10" t="e">
        <f>VLOOKUP($A743,Weeks!$A$54:$J$153,6,FALSE)*VLOOKUP($B743,dayFactor!$A$1:$B$8,2,FALSE)</f>
        <v>#N/A</v>
      </c>
    </row>
    <row r="744" spans="1:7" x14ac:dyDescent="0.25">
      <c r="A744" s="8">
        <f t="shared" si="30"/>
        <v>55</v>
      </c>
      <c r="B744">
        <f t="shared" si="28"/>
        <v>1</v>
      </c>
      <c r="C744" s="2">
        <f t="shared" si="29"/>
        <v>43101</v>
      </c>
      <c r="D744" s="10" t="e">
        <f>VLOOKUP($A744,Weeks!$A$54:$J$153,3,FALSE)*VLOOKUP($B744,dayFactor!$A$1:$B$8,2,FALSE)</f>
        <v>#N/A</v>
      </c>
      <c r="E744" s="10" t="e">
        <f>VLOOKUP($A744,Weeks!$A$54:$J$153,4,FALSE)*VLOOKUP($B744,dayFactor!$A$1:$B$8,2,FALSE)</f>
        <v>#N/A</v>
      </c>
      <c r="F744" s="10" t="e">
        <f>VLOOKUP($A744,Weeks!$A$54:$J$153,5,FALSE)*VLOOKUP($B744,dayFactor!$A$1:$B$8,2,FALSE)</f>
        <v>#N/A</v>
      </c>
      <c r="G744" s="10" t="e">
        <f>VLOOKUP($A744,Weeks!$A$54:$J$153,6,FALSE)*VLOOKUP($B744,dayFactor!$A$1:$B$8,2,FALSE)</f>
        <v>#N/A</v>
      </c>
    </row>
    <row r="745" spans="1:7" x14ac:dyDescent="0.25">
      <c r="A745" s="8">
        <f t="shared" si="30"/>
        <v>55</v>
      </c>
      <c r="B745">
        <f t="shared" si="28"/>
        <v>2</v>
      </c>
      <c r="C745" s="2">
        <f t="shared" si="29"/>
        <v>43102</v>
      </c>
      <c r="D745" s="10" t="e">
        <f>VLOOKUP($A745,Weeks!$A$54:$J$153,3,FALSE)*VLOOKUP($B745,dayFactor!$A$1:$B$8,2,FALSE)</f>
        <v>#N/A</v>
      </c>
      <c r="E745" s="10" t="e">
        <f>VLOOKUP($A745,Weeks!$A$54:$J$153,4,FALSE)*VLOOKUP($B745,dayFactor!$A$1:$B$8,2,FALSE)</f>
        <v>#N/A</v>
      </c>
      <c r="F745" s="10" t="e">
        <f>VLOOKUP($A745,Weeks!$A$54:$J$153,5,FALSE)*VLOOKUP($B745,dayFactor!$A$1:$B$8,2,FALSE)</f>
        <v>#N/A</v>
      </c>
      <c r="G745" s="10" t="e">
        <f>VLOOKUP($A745,Weeks!$A$54:$J$153,6,FALSE)*VLOOKUP($B745,dayFactor!$A$1:$B$8,2,FALSE)</f>
        <v>#N/A</v>
      </c>
    </row>
    <row r="746" spans="1:7" x14ac:dyDescent="0.25">
      <c r="A746" s="8">
        <f t="shared" si="30"/>
        <v>55</v>
      </c>
      <c r="B746">
        <f t="shared" si="28"/>
        <v>3</v>
      </c>
      <c r="C746" s="2">
        <f t="shared" si="29"/>
        <v>43103</v>
      </c>
      <c r="D746" s="10" t="e">
        <f>VLOOKUP($A746,Weeks!$A$54:$J$153,3,FALSE)*VLOOKUP($B746,dayFactor!$A$1:$B$8,2,FALSE)</f>
        <v>#N/A</v>
      </c>
      <c r="E746" s="10" t="e">
        <f>VLOOKUP($A746,Weeks!$A$54:$J$153,4,FALSE)*VLOOKUP($B746,dayFactor!$A$1:$B$8,2,FALSE)</f>
        <v>#N/A</v>
      </c>
      <c r="F746" s="10" t="e">
        <f>VLOOKUP($A746,Weeks!$A$54:$J$153,5,FALSE)*VLOOKUP($B746,dayFactor!$A$1:$B$8,2,FALSE)</f>
        <v>#N/A</v>
      </c>
      <c r="G746" s="10" t="e">
        <f>VLOOKUP($A746,Weeks!$A$54:$J$153,6,FALSE)*VLOOKUP($B746,dayFactor!$A$1:$B$8,2,FALSE)</f>
        <v>#N/A</v>
      </c>
    </row>
    <row r="747" spans="1:7" x14ac:dyDescent="0.25">
      <c r="A747" s="8">
        <f t="shared" si="30"/>
        <v>55</v>
      </c>
      <c r="B747">
        <f t="shared" si="28"/>
        <v>4</v>
      </c>
      <c r="C747" s="2">
        <f t="shared" si="29"/>
        <v>43104</v>
      </c>
      <c r="D747" s="10" t="e">
        <f>VLOOKUP($A747,Weeks!$A$54:$J$153,3,FALSE)*VLOOKUP($B747,dayFactor!$A$1:$B$8,2,FALSE)</f>
        <v>#N/A</v>
      </c>
      <c r="E747" s="10" t="e">
        <f>VLOOKUP($A747,Weeks!$A$54:$J$153,4,FALSE)*VLOOKUP($B747,dayFactor!$A$1:$B$8,2,FALSE)</f>
        <v>#N/A</v>
      </c>
      <c r="F747" s="10" t="e">
        <f>VLOOKUP($A747,Weeks!$A$54:$J$153,5,FALSE)*VLOOKUP($B747,dayFactor!$A$1:$B$8,2,FALSE)</f>
        <v>#N/A</v>
      </c>
      <c r="G747" s="10" t="e">
        <f>VLOOKUP($A747,Weeks!$A$54:$J$153,6,FALSE)*VLOOKUP($B747,dayFactor!$A$1:$B$8,2,FALSE)</f>
        <v>#N/A</v>
      </c>
    </row>
    <row r="748" spans="1:7" x14ac:dyDescent="0.25">
      <c r="A748" s="8">
        <f t="shared" si="30"/>
        <v>55</v>
      </c>
      <c r="B748">
        <f t="shared" si="28"/>
        <v>5</v>
      </c>
      <c r="C748" s="2">
        <f t="shared" si="29"/>
        <v>43105</v>
      </c>
      <c r="D748" s="10" t="e">
        <f>VLOOKUP($A748,Weeks!$A$54:$J$153,3,FALSE)*VLOOKUP($B748,dayFactor!$A$1:$B$8,2,FALSE)</f>
        <v>#N/A</v>
      </c>
      <c r="E748" s="10" t="e">
        <f>VLOOKUP($A748,Weeks!$A$54:$J$153,4,FALSE)*VLOOKUP($B748,dayFactor!$A$1:$B$8,2,FALSE)</f>
        <v>#N/A</v>
      </c>
      <c r="F748" s="10" t="e">
        <f>VLOOKUP($A748,Weeks!$A$54:$J$153,5,FALSE)*VLOOKUP($B748,dayFactor!$A$1:$B$8,2,FALSE)</f>
        <v>#N/A</v>
      </c>
      <c r="G748" s="10" t="e">
        <f>VLOOKUP($A748,Weeks!$A$54:$J$153,6,FALSE)*VLOOKUP($B748,dayFactor!$A$1:$B$8,2,FALSE)</f>
        <v>#N/A</v>
      </c>
    </row>
    <row r="749" spans="1:7" x14ac:dyDescent="0.25">
      <c r="A749" s="8">
        <f t="shared" si="30"/>
        <v>55</v>
      </c>
      <c r="B749">
        <f t="shared" si="28"/>
        <v>6</v>
      </c>
      <c r="C749" s="2">
        <f t="shared" si="29"/>
        <v>43106</v>
      </c>
      <c r="D749" s="10" t="e">
        <f>VLOOKUP($A749,Weeks!$A$54:$J$153,3,FALSE)*VLOOKUP($B749,dayFactor!$A$1:$B$8,2,FALSE)</f>
        <v>#N/A</v>
      </c>
      <c r="E749" s="10" t="e">
        <f>VLOOKUP($A749,Weeks!$A$54:$J$153,4,FALSE)*VLOOKUP($B749,dayFactor!$A$1:$B$8,2,FALSE)</f>
        <v>#N/A</v>
      </c>
      <c r="F749" s="10" t="e">
        <f>VLOOKUP($A749,Weeks!$A$54:$J$153,5,FALSE)*VLOOKUP($B749,dayFactor!$A$1:$B$8,2,FALSE)</f>
        <v>#N/A</v>
      </c>
      <c r="G749" s="10" t="e">
        <f>VLOOKUP($A749,Weeks!$A$54:$J$153,6,FALSE)*VLOOKUP($B749,dayFactor!$A$1:$B$8,2,FALSE)</f>
        <v>#N/A</v>
      </c>
    </row>
    <row r="750" spans="1:7" x14ac:dyDescent="0.25">
      <c r="A750" s="8">
        <f t="shared" si="30"/>
        <v>55</v>
      </c>
      <c r="B750">
        <f t="shared" si="28"/>
        <v>7</v>
      </c>
      <c r="C750" s="2">
        <f t="shared" si="29"/>
        <v>43107</v>
      </c>
      <c r="D750" s="10" t="e">
        <f>VLOOKUP($A750,Weeks!$A$54:$J$153,3,FALSE)*VLOOKUP($B750,dayFactor!$A$1:$B$8,2,FALSE)</f>
        <v>#N/A</v>
      </c>
      <c r="E750" s="10" t="e">
        <f>VLOOKUP($A750,Weeks!$A$54:$J$153,4,FALSE)*VLOOKUP($B750,dayFactor!$A$1:$B$8,2,FALSE)</f>
        <v>#N/A</v>
      </c>
      <c r="F750" s="10" t="e">
        <f>VLOOKUP($A750,Weeks!$A$54:$J$153,5,FALSE)*VLOOKUP($B750,dayFactor!$A$1:$B$8,2,FALSE)</f>
        <v>#N/A</v>
      </c>
      <c r="G750" s="10" t="e">
        <f>VLOOKUP($A750,Weeks!$A$54:$J$153,6,FALSE)*VLOOKUP($B750,dayFactor!$A$1:$B$8,2,FALSE)</f>
        <v>#N/A</v>
      </c>
    </row>
    <row r="751" spans="1:7" x14ac:dyDescent="0.25">
      <c r="A751" s="8">
        <f t="shared" si="30"/>
        <v>56</v>
      </c>
      <c r="B751">
        <f t="shared" ref="B751:B814" si="31">B744</f>
        <v>1</v>
      </c>
      <c r="C751" s="2">
        <f t="shared" si="29"/>
        <v>43108</v>
      </c>
      <c r="D751" s="10" t="e">
        <f>VLOOKUP($A751,Weeks!$A$54:$J$153,3,FALSE)*VLOOKUP($B751,dayFactor!$A$1:$B$8,2,FALSE)</f>
        <v>#N/A</v>
      </c>
      <c r="E751" s="10" t="e">
        <f>VLOOKUP($A751,Weeks!$A$54:$J$153,4,FALSE)*VLOOKUP($B751,dayFactor!$A$1:$B$8,2,FALSE)</f>
        <v>#N/A</v>
      </c>
      <c r="F751" s="10" t="e">
        <f>VLOOKUP($A751,Weeks!$A$54:$J$153,5,FALSE)*VLOOKUP($B751,dayFactor!$A$1:$B$8,2,FALSE)</f>
        <v>#N/A</v>
      </c>
      <c r="G751" s="10" t="e">
        <f>VLOOKUP($A751,Weeks!$A$54:$J$153,6,FALSE)*VLOOKUP($B751,dayFactor!$A$1:$B$8,2,FALSE)</f>
        <v>#N/A</v>
      </c>
    </row>
    <row r="752" spans="1:7" x14ac:dyDescent="0.25">
      <c r="A752" s="8">
        <f t="shared" si="30"/>
        <v>56</v>
      </c>
      <c r="B752">
        <f t="shared" si="31"/>
        <v>2</v>
      </c>
      <c r="C752" s="2">
        <f t="shared" si="29"/>
        <v>43109</v>
      </c>
      <c r="D752" s="10" t="e">
        <f>VLOOKUP($A752,Weeks!$A$54:$J$153,3,FALSE)*VLOOKUP($B752,dayFactor!$A$1:$B$8,2,FALSE)</f>
        <v>#N/A</v>
      </c>
      <c r="E752" s="10" t="e">
        <f>VLOOKUP($A752,Weeks!$A$54:$J$153,4,FALSE)*VLOOKUP($B752,dayFactor!$A$1:$B$8,2,FALSE)</f>
        <v>#N/A</v>
      </c>
      <c r="F752" s="10" t="e">
        <f>VLOOKUP($A752,Weeks!$A$54:$J$153,5,FALSE)*VLOOKUP($B752,dayFactor!$A$1:$B$8,2,FALSE)</f>
        <v>#N/A</v>
      </c>
      <c r="G752" s="10" t="e">
        <f>VLOOKUP($A752,Weeks!$A$54:$J$153,6,FALSE)*VLOOKUP($B752,dayFactor!$A$1:$B$8,2,FALSE)</f>
        <v>#N/A</v>
      </c>
    </row>
    <row r="753" spans="1:7" x14ac:dyDescent="0.25">
      <c r="A753" s="8">
        <f t="shared" si="30"/>
        <v>56</v>
      </c>
      <c r="B753">
        <f t="shared" si="31"/>
        <v>3</v>
      </c>
      <c r="C753" s="2">
        <f t="shared" si="29"/>
        <v>43110</v>
      </c>
      <c r="D753" s="10" t="e">
        <f>VLOOKUP($A753,Weeks!$A$54:$J$153,3,FALSE)*VLOOKUP($B753,dayFactor!$A$1:$B$8,2,FALSE)</f>
        <v>#N/A</v>
      </c>
      <c r="E753" s="10" t="e">
        <f>VLOOKUP($A753,Weeks!$A$54:$J$153,4,FALSE)*VLOOKUP($B753,dayFactor!$A$1:$B$8,2,FALSE)</f>
        <v>#N/A</v>
      </c>
      <c r="F753" s="10" t="e">
        <f>VLOOKUP($A753,Weeks!$A$54:$J$153,5,FALSE)*VLOOKUP($B753,dayFactor!$A$1:$B$8,2,FALSE)</f>
        <v>#N/A</v>
      </c>
      <c r="G753" s="10" t="e">
        <f>VLOOKUP($A753,Weeks!$A$54:$J$153,6,FALSE)*VLOOKUP($B753,dayFactor!$A$1:$B$8,2,FALSE)</f>
        <v>#N/A</v>
      </c>
    </row>
    <row r="754" spans="1:7" x14ac:dyDescent="0.25">
      <c r="A754" s="8">
        <f t="shared" si="30"/>
        <v>56</v>
      </c>
      <c r="B754">
        <f t="shared" si="31"/>
        <v>4</v>
      </c>
      <c r="C754" s="2">
        <f t="shared" si="29"/>
        <v>43111</v>
      </c>
      <c r="D754" s="10" t="e">
        <f>VLOOKUP($A754,Weeks!$A$54:$J$153,3,FALSE)*VLOOKUP($B754,dayFactor!$A$1:$B$8,2,FALSE)</f>
        <v>#N/A</v>
      </c>
      <c r="E754" s="10" t="e">
        <f>VLOOKUP($A754,Weeks!$A$54:$J$153,4,FALSE)*VLOOKUP($B754,dayFactor!$A$1:$B$8,2,FALSE)</f>
        <v>#N/A</v>
      </c>
      <c r="F754" s="10" t="e">
        <f>VLOOKUP($A754,Weeks!$A$54:$J$153,5,FALSE)*VLOOKUP($B754,dayFactor!$A$1:$B$8,2,FALSE)</f>
        <v>#N/A</v>
      </c>
      <c r="G754" s="10" t="e">
        <f>VLOOKUP($A754,Weeks!$A$54:$J$153,6,FALSE)*VLOOKUP($B754,dayFactor!$A$1:$B$8,2,FALSE)</f>
        <v>#N/A</v>
      </c>
    </row>
    <row r="755" spans="1:7" x14ac:dyDescent="0.25">
      <c r="A755" s="8">
        <f t="shared" si="30"/>
        <v>56</v>
      </c>
      <c r="B755">
        <f t="shared" si="31"/>
        <v>5</v>
      </c>
      <c r="C755" s="2">
        <f t="shared" si="29"/>
        <v>43112</v>
      </c>
      <c r="D755" s="10" t="e">
        <f>VLOOKUP($A755,Weeks!$A$54:$J$153,3,FALSE)*VLOOKUP($B755,dayFactor!$A$1:$B$8,2,FALSE)</f>
        <v>#N/A</v>
      </c>
      <c r="E755" s="10" t="e">
        <f>VLOOKUP($A755,Weeks!$A$54:$J$153,4,FALSE)*VLOOKUP($B755,dayFactor!$A$1:$B$8,2,FALSE)</f>
        <v>#N/A</v>
      </c>
      <c r="F755" s="10" t="e">
        <f>VLOOKUP($A755,Weeks!$A$54:$J$153,5,FALSE)*VLOOKUP($B755,dayFactor!$A$1:$B$8,2,FALSE)</f>
        <v>#N/A</v>
      </c>
      <c r="G755" s="10" t="e">
        <f>VLOOKUP($A755,Weeks!$A$54:$J$153,6,FALSE)*VLOOKUP($B755,dayFactor!$A$1:$B$8,2,FALSE)</f>
        <v>#N/A</v>
      </c>
    </row>
    <row r="756" spans="1:7" x14ac:dyDescent="0.25">
      <c r="A756" s="8">
        <f t="shared" si="30"/>
        <v>56</v>
      </c>
      <c r="B756">
        <f t="shared" si="31"/>
        <v>6</v>
      </c>
      <c r="C756" s="2">
        <f t="shared" si="29"/>
        <v>43113</v>
      </c>
      <c r="D756" s="10" t="e">
        <f>VLOOKUP($A756,Weeks!$A$54:$J$153,3,FALSE)*VLOOKUP($B756,dayFactor!$A$1:$B$8,2,FALSE)</f>
        <v>#N/A</v>
      </c>
      <c r="E756" s="10" t="e">
        <f>VLOOKUP($A756,Weeks!$A$54:$J$153,4,FALSE)*VLOOKUP($B756,dayFactor!$A$1:$B$8,2,FALSE)</f>
        <v>#N/A</v>
      </c>
      <c r="F756" s="10" t="e">
        <f>VLOOKUP($A756,Weeks!$A$54:$J$153,5,FALSE)*VLOOKUP($B756,dayFactor!$A$1:$B$8,2,FALSE)</f>
        <v>#N/A</v>
      </c>
      <c r="G756" s="10" t="e">
        <f>VLOOKUP($A756,Weeks!$A$54:$J$153,6,FALSE)*VLOOKUP($B756,dayFactor!$A$1:$B$8,2,FALSE)</f>
        <v>#N/A</v>
      </c>
    </row>
    <row r="757" spans="1:7" x14ac:dyDescent="0.25">
      <c r="A757" s="8">
        <f t="shared" si="30"/>
        <v>56</v>
      </c>
      <c r="B757">
        <f t="shared" si="31"/>
        <v>7</v>
      </c>
      <c r="C757" s="2">
        <f t="shared" si="29"/>
        <v>43114</v>
      </c>
      <c r="D757" s="10" t="e">
        <f>VLOOKUP($A757,Weeks!$A$54:$J$153,3,FALSE)*VLOOKUP($B757,dayFactor!$A$1:$B$8,2,FALSE)</f>
        <v>#N/A</v>
      </c>
      <c r="E757" s="10" t="e">
        <f>VLOOKUP($A757,Weeks!$A$54:$J$153,4,FALSE)*VLOOKUP($B757,dayFactor!$A$1:$B$8,2,FALSE)</f>
        <v>#N/A</v>
      </c>
      <c r="F757" s="10" t="e">
        <f>VLOOKUP($A757,Weeks!$A$54:$J$153,5,FALSE)*VLOOKUP($B757,dayFactor!$A$1:$B$8,2,FALSE)</f>
        <v>#N/A</v>
      </c>
      <c r="G757" s="10" t="e">
        <f>VLOOKUP($A757,Weeks!$A$54:$J$153,6,FALSE)*VLOOKUP($B757,dayFactor!$A$1:$B$8,2,FALSE)</f>
        <v>#N/A</v>
      </c>
    </row>
    <row r="758" spans="1:7" x14ac:dyDescent="0.25">
      <c r="A758" s="8">
        <f t="shared" si="30"/>
        <v>57</v>
      </c>
      <c r="B758">
        <f t="shared" si="31"/>
        <v>1</v>
      </c>
      <c r="C758" s="2">
        <f t="shared" si="29"/>
        <v>43115</v>
      </c>
      <c r="D758" s="10" t="e">
        <f>VLOOKUP($A758,Weeks!$A$54:$J$153,3,FALSE)*VLOOKUP($B758,dayFactor!$A$1:$B$8,2,FALSE)</f>
        <v>#N/A</v>
      </c>
      <c r="E758" s="10" t="e">
        <f>VLOOKUP($A758,Weeks!$A$54:$J$153,4,FALSE)*VLOOKUP($B758,dayFactor!$A$1:$B$8,2,FALSE)</f>
        <v>#N/A</v>
      </c>
      <c r="F758" s="10" t="e">
        <f>VLOOKUP($A758,Weeks!$A$54:$J$153,5,FALSE)*VLOOKUP($B758,dayFactor!$A$1:$B$8,2,FALSE)</f>
        <v>#N/A</v>
      </c>
      <c r="G758" s="10" t="e">
        <f>VLOOKUP($A758,Weeks!$A$54:$J$153,6,FALSE)*VLOOKUP($B758,dayFactor!$A$1:$B$8,2,FALSE)</f>
        <v>#N/A</v>
      </c>
    </row>
    <row r="759" spans="1:7" x14ac:dyDescent="0.25">
      <c r="A759" s="8">
        <f t="shared" si="30"/>
        <v>57</v>
      </c>
      <c r="B759">
        <f t="shared" si="31"/>
        <v>2</v>
      </c>
      <c r="C759" s="2">
        <f t="shared" ref="C759:C822" si="32">C758+1</f>
        <v>43116</v>
      </c>
      <c r="D759" s="10" t="e">
        <f>VLOOKUP($A759,Weeks!$A$54:$J$153,3,FALSE)*VLOOKUP($B759,dayFactor!$A$1:$B$8,2,FALSE)</f>
        <v>#N/A</v>
      </c>
      <c r="E759" s="10" t="e">
        <f>VLOOKUP($A759,Weeks!$A$54:$J$153,4,FALSE)*VLOOKUP($B759,dayFactor!$A$1:$B$8,2,FALSE)</f>
        <v>#N/A</v>
      </c>
      <c r="F759" s="10" t="e">
        <f>VLOOKUP($A759,Weeks!$A$54:$J$153,5,FALSE)*VLOOKUP($B759,dayFactor!$A$1:$B$8,2,FALSE)</f>
        <v>#N/A</v>
      </c>
      <c r="G759" s="10" t="e">
        <f>VLOOKUP($A759,Weeks!$A$54:$J$153,6,FALSE)*VLOOKUP($B759,dayFactor!$A$1:$B$8,2,FALSE)</f>
        <v>#N/A</v>
      </c>
    </row>
    <row r="760" spans="1:7" x14ac:dyDescent="0.25">
      <c r="A760" s="8">
        <f t="shared" si="30"/>
        <v>57</v>
      </c>
      <c r="B760">
        <f t="shared" si="31"/>
        <v>3</v>
      </c>
      <c r="C760" s="2">
        <f t="shared" si="32"/>
        <v>43117</v>
      </c>
      <c r="D760" s="10" t="e">
        <f>VLOOKUP($A760,Weeks!$A$54:$J$153,3,FALSE)*VLOOKUP($B760,dayFactor!$A$1:$B$8,2,FALSE)</f>
        <v>#N/A</v>
      </c>
      <c r="E760" s="10" t="e">
        <f>VLOOKUP($A760,Weeks!$A$54:$J$153,4,FALSE)*VLOOKUP($B760,dayFactor!$A$1:$B$8,2,FALSE)</f>
        <v>#N/A</v>
      </c>
      <c r="F760" s="10" t="e">
        <f>VLOOKUP($A760,Weeks!$A$54:$J$153,5,FALSE)*VLOOKUP($B760,dayFactor!$A$1:$B$8,2,FALSE)</f>
        <v>#N/A</v>
      </c>
      <c r="G760" s="10" t="e">
        <f>VLOOKUP($A760,Weeks!$A$54:$J$153,6,FALSE)*VLOOKUP($B760,dayFactor!$A$1:$B$8,2,FALSE)</f>
        <v>#N/A</v>
      </c>
    </row>
    <row r="761" spans="1:7" x14ac:dyDescent="0.25">
      <c r="A761" s="8">
        <f t="shared" si="30"/>
        <v>57</v>
      </c>
      <c r="B761">
        <f t="shared" si="31"/>
        <v>4</v>
      </c>
      <c r="C761" s="2">
        <f t="shared" si="32"/>
        <v>43118</v>
      </c>
      <c r="D761" s="10" t="e">
        <f>VLOOKUP($A761,Weeks!$A$54:$J$153,3,FALSE)*VLOOKUP($B761,dayFactor!$A$1:$B$8,2,FALSE)</f>
        <v>#N/A</v>
      </c>
      <c r="E761" s="10" t="e">
        <f>VLOOKUP($A761,Weeks!$A$54:$J$153,4,FALSE)*VLOOKUP($B761,dayFactor!$A$1:$B$8,2,FALSE)</f>
        <v>#N/A</v>
      </c>
      <c r="F761" s="10" t="e">
        <f>VLOOKUP($A761,Weeks!$A$54:$J$153,5,FALSE)*VLOOKUP($B761,dayFactor!$A$1:$B$8,2,FALSE)</f>
        <v>#N/A</v>
      </c>
      <c r="G761" s="10" t="e">
        <f>VLOOKUP($A761,Weeks!$A$54:$J$153,6,FALSE)*VLOOKUP($B761,dayFactor!$A$1:$B$8,2,FALSE)</f>
        <v>#N/A</v>
      </c>
    </row>
    <row r="762" spans="1:7" x14ac:dyDescent="0.25">
      <c r="A762" s="8">
        <f t="shared" si="30"/>
        <v>57</v>
      </c>
      <c r="B762">
        <f t="shared" si="31"/>
        <v>5</v>
      </c>
      <c r="C762" s="2">
        <f t="shared" si="32"/>
        <v>43119</v>
      </c>
      <c r="D762" s="10" t="e">
        <f>VLOOKUP($A762,Weeks!$A$54:$J$153,3,FALSE)*VLOOKUP($B762,dayFactor!$A$1:$B$8,2,FALSE)</f>
        <v>#N/A</v>
      </c>
      <c r="E762" s="10" t="e">
        <f>VLOOKUP($A762,Weeks!$A$54:$J$153,4,FALSE)*VLOOKUP($B762,dayFactor!$A$1:$B$8,2,FALSE)</f>
        <v>#N/A</v>
      </c>
      <c r="F762" s="10" t="e">
        <f>VLOOKUP($A762,Weeks!$A$54:$J$153,5,FALSE)*VLOOKUP($B762,dayFactor!$A$1:$B$8,2,FALSE)</f>
        <v>#N/A</v>
      </c>
      <c r="G762" s="10" t="e">
        <f>VLOOKUP($A762,Weeks!$A$54:$J$153,6,FALSE)*VLOOKUP($B762,dayFactor!$A$1:$B$8,2,FALSE)</f>
        <v>#N/A</v>
      </c>
    </row>
    <row r="763" spans="1:7" x14ac:dyDescent="0.25">
      <c r="A763" s="8">
        <f t="shared" si="30"/>
        <v>57</v>
      </c>
      <c r="B763">
        <f t="shared" si="31"/>
        <v>6</v>
      </c>
      <c r="C763" s="2">
        <f t="shared" si="32"/>
        <v>43120</v>
      </c>
      <c r="D763" s="10" t="e">
        <f>VLOOKUP($A763,Weeks!$A$54:$J$153,3,FALSE)*VLOOKUP($B763,dayFactor!$A$1:$B$8,2,FALSE)</f>
        <v>#N/A</v>
      </c>
      <c r="E763" s="10" t="e">
        <f>VLOOKUP($A763,Weeks!$A$54:$J$153,4,FALSE)*VLOOKUP($B763,dayFactor!$A$1:$B$8,2,FALSE)</f>
        <v>#N/A</v>
      </c>
      <c r="F763" s="10" t="e">
        <f>VLOOKUP($A763,Weeks!$A$54:$J$153,5,FALSE)*VLOOKUP($B763,dayFactor!$A$1:$B$8,2,FALSE)</f>
        <v>#N/A</v>
      </c>
      <c r="G763" s="10" t="e">
        <f>VLOOKUP($A763,Weeks!$A$54:$J$153,6,FALSE)*VLOOKUP($B763,dayFactor!$A$1:$B$8,2,FALSE)</f>
        <v>#N/A</v>
      </c>
    </row>
    <row r="764" spans="1:7" x14ac:dyDescent="0.25">
      <c r="A764" s="8">
        <f t="shared" si="30"/>
        <v>57</v>
      </c>
      <c r="B764">
        <f t="shared" si="31"/>
        <v>7</v>
      </c>
      <c r="C764" s="2">
        <f t="shared" si="32"/>
        <v>43121</v>
      </c>
      <c r="D764" s="10" t="e">
        <f>VLOOKUP($A764,Weeks!$A$54:$J$153,3,FALSE)*VLOOKUP($B764,dayFactor!$A$1:$B$8,2,FALSE)</f>
        <v>#N/A</v>
      </c>
      <c r="E764" s="10" t="e">
        <f>VLOOKUP($A764,Weeks!$A$54:$J$153,4,FALSE)*VLOOKUP($B764,dayFactor!$A$1:$B$8,2,FALSE)</f>
        <v>#N/A</v>
      </c>
      <c r="F764" s="10" t="e">
        <f>VLOOKUP($A764,Weeks!$A$54:$J$153,5,FALSE)*VLOOKUP($B764,dayFactor!$A$1:$B$8,2,FALSE)</f>
        <v>#N/A</v>
      </c>
      <c r="G764" s="10" t="e">
        <f>VLOOKUP($A764,Weeks!$A$54:$J$153,6,FALSE)*VLOOKUP($B764,dayFactor!$A$1:$B$8,2,FALSE)</f>
        <v>#N/A</v>
      </c>
    </row>
    <row r="765" spans="1:7" x14ac:dyDescent="0.25">
      <c r="A765" s="8">
        <f t="shared" si="30"/>
        <v>58</v>
      </c>
      <c r="B765">
        <f t="shared" si="31"/>
        <v>1</v>
      </c>
      <c r="C765" s="2">
        <f t="shared" si="32"/>
        <v>43122</v>
      </c>
      <c r="D765" s="10" t="e">
        <f>VLOOKUP($A765,Weeks!$A$54:$J$153,3,FALSE)*VLOOKUP($B765,dayFactor!$A$1:$B$8,2,FALSE)</f>
        <v>#N/A</v>
      </c>
      <c r="E765" s="10" t="e">
        <f>VLOOKUP($A765,Weeks!$A$54:$J$153,4,FALSE)*VLOOKUP($B765,dayFactor!$A$1:$B$8,2,FALSE)</f>
        <v>#N/A</v>
      </c>
      <c r="F765" s="10" t="e">
        <f>VLOOKUP($A765,Weeks!$A$54:$J$153,5,FALSE)*VLOOKUP($B765,dayFactor!$A$1:$B$8,2,FALSE)</f>
        <v>#N/A</v>
      </c>
      <c r="G765" s="10" t="e">
        <f>VLOOKUP($A765,Weeks!$A$54:$J$153,6,FALSE)*VLOOKUP($B765,dayFactor!$A$1:$B$8,2,FALSE)</f>
        <v>#N/A</v>
      </c>
    </row>
    <row r="766" spans="1:7" x14ac:dyDescent="0.25">
      <c r="A766" s="8">
        <f t="shared" si="30"/>
        <v>58</v>
      </c>
      <c r="B766">
        <f t="shared" si="31"/>
        <v>2</v>
      </c>
      <c r="C766" s="2">
        <f t="shared" si="32"/>
        <v>43123</v>
      </c>
      <c r="D766" s="10" t="e">
        <f>VLOOKUP($A766,Weeks!$A$54:$J$153,3,FALSE)*VLOOKUP($B766,dayFactor!$A$1:$B$8,2,FALSE)</f>
        <v>#N/A</v>
      </c>
      <c r="E766" s="10" t="e">
        <f>VLOOKUP($A766,Weeks!$A$54:$J$153,4,FALSE)*VLOOKUP($B766,dayFactor!$A$1:$B$8,2,FALSE)</f>
        <v>#N/A</v>
      </c>
      <c r="F766" s="10" t="e">
        <f>VLOOKUP($A766,Weeks!$A$54:$J$153,5,FALSE)*VLOOKUP($B766,dayFactor!$A$1:$B$8,2,FALSE)</f>
        <v>#N/A</v>
      </c>
      <c r="G766" s="10" t="e">
        <f>VLOOKUP($A766,Weeks!$A$54:$J$153,6,FALSE)*VLOOKUP($B766,dayFactor!$A$1:$B$8,2,FALSE)</f>
        <v>#N/A</v>
      </c>
    </row>
    <row r="767" spans="1:7" x14ac:dyDescent="0.25">
      <c r="A767" s="8">
        <f t="shared" si="30"/>
        <v>58</v>
      </c>
      <c r="B767">
        <f t="shared" si="31"/>
        <v>3</v>
      </c>
      <c r="C767" s="2">
        <f t="shared" si="32"/>
        <v>43124</v>
      </c>
      <c r="D767" s="10" t="e">
        <f>VLOOKUP($A767,Weeks!$A$54:$J$153,3,FALSE)*VLOOKUP($B767,dayFactor!$A$1:$B$8,2,FALSE)</f>
        <v>#N/A</v>
      </c>
      <c r="E767" s="10" t="e">
        <f>VLOOKUP($A767,Weeks!$A$54:$J$153,4,FALSE)*VLOOKUP($B767,dayFactor!$A$1:$B$8,2,FALSE)</f>
        <v>#N/A</v>
      </c>
      <c r="F767" s="10" t="e">
        <f>VLOOKUP($A767,Weeks!$A$54:$J$153,5,FALSE)*VLOOKUP($B767,dayFactor!$A$1:$B$8,2,FALSE)</f>
        <v>#N/A</v>
      </c>
      <c r="G767" s="10" t="e">
        <f>VLOOKUP($A767,Weeks!$A$54:$J$153,6,FALSE)*VLOOKUP($B767,dayFactor!$A$1:$B$8,2,FALSE)</f>
        <v>#N/A</v>
      </c>
    </row>
    <row r="768" spans="1:7" x14ac:dyDescent="0.25">
      <c r="A768" s="8">
        <f t="shared" si="30"/>
        <v>58</v>
      </c>
      <c r="B768">
        <f t="shared" si="31"/>
        <v>4</v>
      </c>
      <c r="C768" s="2">
        <f t="shared" si="32"/>
        <v>43125</v>
      </c>
      <c r="D768" s="10" t="e">
        <f>VLOOKUP($A768,Weeks!$A$54:$J$153,3,FALSE)*VLOOKUP($B768,dayFactor!$A$1:$B$8,2,FALSE)</f>
        <v>#N/A</v>
      </c>
      <c r="E768" s="10" t="e">
        <f>VLOOKUP($A768,Weeks!$A$54:$J$153,4,FALSE)*VLOOKUP($B768,dayFactor!$A$1:$B$8,2,FALSE)</f>
        <v>#N/A</v>
      </c>
      <c r="F768" s="10" t="e">
        <f>VLOOKUP($A768,Weeks!$A$54:$J$153,5,FALSE)*VLOOKUP($B768,dayFactor!$A$1:$B$8,2,FALSE)</f>
        <v>#N/A</v>
      </c>
      <c r="G768" s="10" t="e">
        <f>VLOOKUP($A768,Weeks!$A$54:$J$153,6,FALSE)*VLOOKUP($B768,dayFactor!$A$1:$B$8,2,FALSE)</f>
        <v>#N/A</v>
      </c>
    </row>
    <row r="769" spans="1:7" x14ac:dyDescent="0.25">
      <c r="A769" s="8">
        <f t="shared" si="30"/>
        <v>58</v>
      </c>
      <c r="B769">
        <f t="shared" si="31"/>
        <v>5</v>
      </c>
      <c r="C769" s="2">
        <f t="shared" si="32"/>
        <v>43126</v>
      </c>
      <c r="D769" s="10" t="e">
        <f>VLOOKUP($A769,Weeks!$A$54:$J$153,3,FALSE)*VLOOKUP($B769,dayFactor!$A$1:$B$8,2,FALSE)</f>
        <v>#N/A</v>
      </c>
      <c r="E769" s="10" t="e">
        <f>VLOOKUP($A769,Weeks!$A$54:$J$153,4,FALSE)*VLOOKUP($B769,dayFactor!$A$1:$B$8,2,FALSE)</f>
        <v>#N/A</v>
      </c>
      <c r="F769" s="10" t="e">
        <f>VLOOKUP($A769,Weeks!$A$54:$J$153,5,FALSE)*VLOOKUP($B769,dayFactor!$A$1:$B$8,2,FALSE)</f>
        <v>#N/A</v>
      </c>
      <c r="G769" s="10" t="e">
        <f>VLOOKUP($A769,Weeks!$A$54:$J$153,6,FALSE)*VLOOKUP($B769,dayFactor!$A$1:$B$8,2,FALSE)</f>
        <v>#N/A</v>
      </c>
    </row>
    <row r="770" spans="1:7" x14ac:dyDescent="0.25">
      <c r="A770" s="8">
        <f t="shared" si="30"/>
        <v>58</v>
      </c>
      <c r="B770">
        <f t="shared" si="31"/>
        <v>6</v>
      </c>
      <c r="C770" s="2">
        <f t="shared" si="32"/>
        <v>43127</v>
      </c>
      <c r="D770" s="10" t="e">
        <f>VLOOKUP($A770,Weeks!$A$54:$J$153,3,FALSE)*VLOOKUP($B770,dayFactor!$A$1:$B$8,2,FALSE)</f>
        <v>#N/A</v>
      </c>
      <c r="E770" s="10" t="e">
        <f>VLOOKUP($A770,Weeks!$A$54:$J$153,4,FALSE)*VLOOKUP($B770,dayFactor!$A$1:$B$8,2,FALSE)</f>
        <v>#N/A</v>
      </c>
      <c r="F770" s="10" t="e">
        <f>VLOOKUP($A770,Weeks!$A$54:$J$153,5,FALSE)*VLOOKUP($B770,dayFactor!$A$1:$B$8,2,FALSE)</f>
        <v>#N/A</v>
      </c>
      <c r="G770" s="10" t="e">
        <f>VLOOKUP($A770,Weeks!$A$54:$J$153,6,FALSE)*VLOOKUP($B770,dayFactor!$A$1:$B$8,2,FALSE)</f>
        <v>#N/A</v>
      </c>
    </row>
    <row r="771" spans="1:7" x14ac:dyDescent="0.25">
      <c r="A771" s="8">
        <f t="shared" si="30"/>
        <v>58</v>
      </c>
      <c r="B771">
        <f t="shared" si="31"/>
        <v>7</v>
      </c>
      <c r="C771" s="2">
        <f t="shared" si="32"/>
        <v>43128</v>
      </c>
      <c r="D771" s="10" t="e">
        <f>VLOOKUP($A771,Weeks!$A$54:$J$153,3,FALSE)*VLOOKUP($B771,dayFactor!$A$1:$B$8,2,FALSE)</f>
        <v>#N/A</v>
      </c>
      <c r="E771" s="10" t="e">
        <f>VLOOKUP($A771,Weeks!$A$54:$J$153,4,FALSE)*VLOOKUP($B771,dayFactor!$A$1:$B$8,2,FALSE)</f>
        <v>#N/A</v>
      </c>
      <c r="F771" s="10" t="e">
        <f>VLOOKUP($A771,Weeks!$A$54:$J$153,5,FALSE)*VLOOKUP($B771,dayFactor!$A$1:$B$8,2,FALSE)</f>
        <v>#N/A</v>
      </c>
      <c r="G771" s="10" t="e">
        <f>VLOOKUP($A771,Weeks!$A$54:$J$153,6,FALSE)*VLOOKUP($B771,dayFactor!$A$1:$B$8,2,FALSE)</f>
        <v>#N/A</v>
      </c>
    </row>
    <row r="772" spans="1:7" x14ac:dyDescent="0.25">
      <c r="A772" s="8">
        <f t="shared" si="30"/>
        <v>59</v>
      </c>
      <c r="B772">
        <f t="shared" si="31"/>
        <v>1</v>
      </c>
      <c r="C772" s="2">
        <f t="shared" si="32"/>
        <v>43129</v>
      </c>
      <c r="D772" s="10" t="e">
        <f>VLOOKUP($A772,Weeks!$A$54:$J$153,3,FALSE)*VLOOKUP($B772,dayFactor!$A$1:$B$8,2,FALSE)</f>
        <v>#N/A</v>
      </c>
      <c r="E772" s="10" t="e">
        <f>VLOOKUP($A772,Weeks!$A$54:$J$153,4,FALSE)*VLOOKUP($B772,dayFactor!$A$1:$B$8,2,FALSE)</f>
        <v>#N/A</v>
      </c>
      <c r="F772" s="10" t="e">
        <f>VLOOKUP($A772,Weeks!$A$54:$J$153,5,FALSE)*VLOOKUP($B772,dayFactor!$A$1:$B$8,2,FALSE)</f>
        <v>#N/A</v>
      </c>
      <c r="G772" s="10" t="e">
        <f>VLOOKUP($A772,Weeks!$A$54:$J$153,6,FALSE)*VLOOKUP($B772,dayFactor!$A$1:$B$8,2,FALSE)</f>
        <v>#N/A</v>
      </c>
    </row>
    <row r="773" spans="1:7" x14ac:dyDescent="0.25">
      <c r="A773" s="8">
        <f t="shared" si="30"/>
        <v>59</v>
      </c>
      <c r="B773">
        <f t="shared" si="31"/>
        <v>2</v>
      </c>
      <c r="C773" s="2">
        <f t="shared" si="32"/>
        <v>43130</v>
      </c>
      <c r="D773" s="10" t="e">
        <f>VLOOKUP($A773,Weeks!$A$54:$J$153,3,FALSE)*VLOOKUP($B773,dayFactor!$A$1:$B$8,2,FALSE)</f>
        <v>#N/A</v>
      </c>
      <c r="E773" s="10" t="e">
        <f>VLOOKUP($A773,Weeks!$A$54:$J$153,4,FALSE)*VLOOKUP($B773,dayFactor!$A$1:$B$8,2,FALSE)</f>
        <v>#N/A</v>
      </c>
      <c r="F773" s="10" t="e">
        <f>VLOOKUP($A773,Weeks!$A$54:$J$153,5,FALSE)*VLOOKUP($B773,dayFactor!$A$1:$B$8,2,FALSE)</f>
        <v>#N/A</v>
      </c>
      <c r="G773" s="10" t="e">
        <f>VLOOKUP($A773,Weeks!$A$54:$J$153,6,FALSE)*VLOOKUP($B773,dayFactor!$A$1:$B$8,2,FALSE)</f>
        <v>#N/A</v>
      </c>
    </row>
    <row r="774" spans="1:7" x14ac:dyDescent="0.25">
      <c r="A774" s="8">
        <f t="shared" si="30"/>
        <v>59</v>
      </c>
      <c r="B774">
        <f t="shared" si="31"/>
        <v>3</v>
      </c>
      <c r="C774" s="2">
        <f t="shared" si="32"/>
        <v>43131</v>
      </c>
      <c r="D774" s="10" t="e">
        <f>VLOOKUP($A774,Weeks!$A$54:$J$153,3,FALSE)*VLOOKUP($B774,dayFactor!$A$1:$B$8,2,FALSE)</f>
        <v>#N/A</v>
      </c>
      <c r="E774" s="10" t="e">
        <f>VLOOKUP($A774,Weeks!$A$54:$J$153,4,FALSE)*VLOOKUP($B774,dayFactor!$A$1:$B$8,2,FALSE)</f>
        <v>#N/A</v>
      </c>
      <c r="F774" s="10" t="e">
        <f>VLOOKUP($A774,Weeks!$A$54:$J$153,5,FALSE)*VLOOKUP($B774,dayFactor!$A$1:$B$8,2,FALSE)</f>
        <v>#N/A</v>
      </c>
      <c r="G774" s="10" t="e">
        <f>VLOOKUP($A774,Weeks!$A$54:$J$153,6,FALSE)*VLOOKUP($B774,dayFactor!$A$1:$B$8,2,FALSE)</f>
        <v>#N/A</v>
      </c>
    </row>
    <row r="775" spans="1:7" x14ac:dyDescent="0.25">
      <c r="A775" s="8">
        <f t="shared" si="30"/>
        <v>59</v>
      </c>
      <c r="B775">
        <f t="shared" si="31"/>
        <v>4</v>
      </c>
      <c r="C775" s="2">
        <f t="shared" si="32"/>
        <v>43132</v>
      </c>
      <c r="D775" s="10" t="e">
        <f>VLOOKUP($A775,Weeks!$A$54:$J$153,3,FALSE)*VLOOKUP($B775,dayFactor!$A$1:$B$8,2,FALSE)</f>
        <v>#N/A</v>
      </c>
      <c r="E775" s="10" t="e">
        <f>VLOOKUP($A775,Weeks!$A$54:$J$153,4,FALSE)*VLOOKUP($B775,dayFactor!$A$1:$B$8,2,FALSE)</f>
        <v>#N/A</v>
      </c>
      <c r="F775" s="10" t="e">
        <f>VLOOKUP($A775,Weeks!$A$54:$J$153,5,FALSE)*VLOOKUP($B775,dayFactor!$A$1:$B$8,2,FALSE)</f>
        <v>#N/A</v>
      </c>
      <c r="G775" s="10" t="e">
        <f>VLOOKUP($A775,Weeks!$A$54:$J$153,6,FALSE)*VLOOKUP($B775,dayFactor!$A$1:$B$8,2,FALSE)</f>
        <v>#N/A</v>
      </c>
    </row>
    <row r="776" spans="1:7" x14ac:dyDescent="0.25">
      <c r="A776" s="8">
        <f t="shared" si="30"/>
        <v>59</v>
      </c>
      <c r="B776">
        <f t="shared" si="31"/>
        <v>5</v>
      </c>
      <c r="C776" s="2">
        <f t="shared" si="32"/>
        <v>43133</v>
      </c>
      <c r="D776" s="10" t="e">
        <f>VLOOKUP($A776,Weeks!$A$54:$J$153,3,FALSE)*VLOOKUP($B776,dayFactor!$A$1:$B$8,2,FALSE)</f>
        <v>#N/A</v>
      </c>
      <c r="E776" s="10" t="e">
        <f>VLOOKUP($A776,Weeks!$A$54:$J$153,4,FALSE)*VLOOKUP($B776,dayFactor!$A$1:$B$8,2,FALSE)</f>
        <v>#N/A</v>
      </c>
      <c r="F776" s="10" t="e">
        <f>VLOOKUP($A776,Weeks!$A$54:$J$153,5,FALSE)*VLOOKUP($B776,dayFactor!$A$1:$B$8,2,FALSE)</f>
        <v>#N/A</v>
      </c>
      <c r="G776" s="10" t="e">
        <f>VLOOKUP($A776,Weeks!$A$54:$J$153,6,FALSE)*VLOOKUP($B776,dayFactor!$A$1:$B$8,2,FALSE)</f>
        <v>#N/A</v>
      </c>
    </row>
    <row r="777" spans="1:7" x14ac:dyDescent="0.25">
      <c r="A777" s="8">
        <f t="shared" si="30"/>
        <v>59</v>
      </c>
      <c r="B777">
        <f t="shared" si="31"/>
        <v>6</v>
      </c>
      <c r="C777" s="2">
        <f t="shared" si="32"/>
        <v>43134</v>
      </c>
      <c r="D777" s="10" t="e">
        <f>VLOOKUP($A777,Weeks!$A$54:$J$153,3,FALSE)*VLOOKUP($B777,dayFactor!$A$1:$B$8,2,FALSE)</f>
        <v>#N/A</v>
      </c>
      <c r="E777" s="10" t="e">
        <f>VLOOKUP($A777,Weeks!$A$54:$J$153,4,FALSE)*VLOOKUP($B777,dayFactor!$A$1:$B$8,2,FALSE)</f>
        <v>#N/A</v>
      </c>
      <c r="F777" s="10" t="e">
        <f>VLOOKUP($A777,Weeks!$A$54:$J$153,5,FALSE)*VLOOKUP($B777,dayFactor!$A$1:$B$8,2,FALSE)</f>
        <v>#N/A</v>
      </c>
      <c r="G777" s="10" t="e">
        <f>VLOOKUP($A777,Weeks!$A$54:$J$153,6,FALSE)*VLOOKUP($B777,dayFactor!$A$1:$B$8,2,FALSE)</f>
        <v>#N/A</v>
      </c>
    </row>
    <row r="778" spans="1:7" x14ac:dyDescent="0.25">
      <c r="A778" s="8">
        <f t="shared" ref="A778:A836" si="33">A771+1</f>
        <v>59</v>
      </c>
      <c r="B778">
        <f t="shared" si="31"/>
        <v>7</v>
      </c>
      <c r="C778" s="2">
        <f t="shared" si="32"/>
        <v>43135</v>
      </c>
      <c r="D778" s="10" t="e">
        <f>VLOOKUP($A778,Weeks!$A$54:$J$153,3,FALSE)*VLOOKUP($B778,dayFactor!$A$1:$B$8,2,FALSE)</f>
        <v>#N/A</v>
      </c>
      <c r="E778" s="10" t="e">
        <f>VLOOKUP($A778,Weeks!$A$54:$J$153,4,FALSE)*VLOOKUP($B778,dayFactor!$A$1:$B$8,2,FALSE)</f>
        <v>#N/A</v>
      </c>
      <c r="F778" s="10" t="e">
        <f>VLOOKUP($A778,Weeks!$A$54:$J$153,5,FALSE)*VLOOKUP($B778,dayFactor!$A$1:$B$8,2,FALSE)</f>
        <v>#N/A</v>
      </c>
      <c r="G778" s="10" t="e">
        <f>VLOOKUP($A778,Weeks!$A$54:$J$153,6,FALSE)*VLOOKUP($B778,dayFactor!$A$1:$B$8,2,FALSE)</f>
        <v>#N/A</v>
      </c>
    </row>
    <row r="779" spans="1:7" x14ac:dyDescent="0.25">
      <c r="A779" s="8">
        <f t="shared" si="33"/>
        <v>60</v>
      </c>
      <c r="B779">
        <f t="shared" si="31"/>
        <v>1</v>
      </c>
      <c r="C779" s="2">
        <f t="shared" si="32"/>
        <v>43136</v>
      </c>
      <c r="D779" s="10" t="e">
        <f>VLOOKUP($A779,Weeks!$A$54:$J$153,3,FALSE)*VLOOKUP($B779,dayFactor!$A$1:$B$8,2,FALSE)</f>
        <v>#N/A</v>
      </c>
      <c r="E779" s="10" t="e">
        <f>VLOOKUP($A779,Weeks!$A$54:$J$153,4,FALSE)*VLOOKUP($B779,dayFactor!$A$1:$B$8,2,FALSE)</f>
        <v>#N/A</v>
      </c>
      <c r="F779" s="10" t="e">
        <f>VLOOKUP($A779,Weeks!$A$54:$J$153,5,FALSE)*VLOOKUP($B779,dayFactor!$A$1:$B$8,2,FALSE)</f>
        <v>#N/A</v>
      </c>
      <c r="G779" s="10" t="e">
        <f>VLOOKUP($A779,Weeks!$A$54:$J$153,6,FALSE)*VLOOKUP($B779,dayFactor!$A$1:$B$8,2,FALSE)</f>
        <v>#N/A</v>
      </c>
    </row>
    <row r="780" spans="1:7" x14ac:dyDescent="0.25">
      <c r="A780" s="8">
        <f t="shared" si="33"/>
        <v>60</v>
      </c>
      <c r="B780">
        <f t="shared" si="31"/>
        <v>2</v>
      </c>
      <c r="C780" s="2">
        <f t="shared" si="32"/>
        <v>43137</v>
      </c>
      <c r="D780" s="10" t="e">
        <f>VLOOKUP($A780,Weeks!$A$54:$J$153,3,FALSE)*VLOOKUP($B780,dayFactor!$A$1:$B$8,2,FALSE)</f>
        <v>#N/A</v>
      </c>
      <c r="E780" s="10" t="e">
        <f>VLOOKUP($A780,Weeks!$A$54:$J$153,4,FALSE)*VLOOKUP($B780,dayFactor!$A$1:$B$8,2,FALSE)</f>
        <v>#N/A</v>
      </c>
      <c r="F780" s="10" t="e">
        <f>VLOOKUP($A780,Weeks!$A$54:$J$153,5,FALSE)*VLOOKUP($B780,dayFactor!$A$1:$B$8,2,FALSE)</f>
        <v>#N/A</v>
      </c>
      <c r="G780" s="10" t="e">
        <f>VLOOKUP($A780,Weeks!$A$54:$J$153,6,FALSE)*VLOOKUP($B780,dayFactor!$A$1:$B$8,2,FALSE)</f>
        <v>#N/A</v>
      </c>
    </row>
    <row r="781" spans="1:7" x14ac:dyDescent="0.25">
      <c r="A781" s="8">
        <f t="shared" si="33"/>
        <v>60</v>
      </c>
      <c r="B781">
        <f t="shared" si="31"/>
        <v>3</v>
      </c>
      <c r="C781" s="2">
        <f t="shared" si="32"/>
        <v>43138</v>
      </c>
      <c r="D781" s="10" t="e">
        <f>VLOOKUP($A781,Weeks!$A$54:$J$153,3,FALSE)*VLOOKUP($B781,dayFactor!$A$1:$B$8,2,FALSE)</f>
        <v>#N/A</v>
      </c>
      <c r="E781" s="10" t="e">
        <f>VLOOKUP($A781,Weeks!$A$54:$J$153,4,FALSE)*VLOOKUP($B781,dayFactor!$A$1:$B$8,2,FALSE)</f>
        <v>#N/A</v>
      </c>
      <c r="F781" s="10" t="e">
        <f>VLOOKUP($A781,Weeks!$A$54:$J$153,5,FALSE)*VLOOKUP($B781,dayFactor!$A$1:$B$8,2,FALSE)</f>
        <v>#N/A</v>
      </c>
      <c r="G781" s="10" t="e">
        <f>VLOOKUP($A781,Weeks!$A$54:$J$153,6,FALSE)*VLOOKUP($B781,dayFactor!$A$1:$B$8,2,FALSE)</f>
        <v>#N/A</v>
      </c>
    </row>
    <row r="782" spans="1:7" x14ac:dyDescent="0.25">
      <c r="A782" s="8">
        <f t="shared" si="33"/>
        <v>60</v>
      </c>
      <c r="B782">
        <f t="shared" si="31"/>
        <v>4</v>
      </c>
      <c r="C782" s="2">
        <f t="shared" si="32"/>
        <v>43139</v>
      </c>
      <c r="D782" s="10" t="e">
        <f>VLOOKUP($A782,Weeks!$A$54:$J$153,3,FALSE)*VLOOKUP($B782,dayFactor!$A$1:$B$8,2,FALSE)</f>
        <v>#N/A</v>
      </c>
      <c r="E782" s="10" t="e">
        <f>VLOOKUP($A782,Weeks!$A$54:$J$153,4,FALSE)*VLOOKUP($B782,dayFactor!$A$1:$B$8,2,FALSE)</f>
        <v>#N/A</v>
      </c>
      <c r="F782" s="10" t="e">
        <f>VLOOKUP($A782,Weeks!$A$54:$J$153,5,FALSE)*VLOOKUP($B782,dayFactor!$A$1:$B$8,2,FALSE)</f>
        <v>#N/A</v>
      </c>
      <c r="G782" s="10" t="e">
        <f>VLOOKUP($A782,Weeks!$A$54:$J$153,6,FALSE)*VLOOKUP($B782,dayFactor!$A$1:$B$8,2,FALSE)</f>
        <v>#N/A</v>
      </c>
    </row>
    <row r="783" spans="1:7" x14ac:dyDescent="0.25">
      <c r="A783" s="8">
        <f t="shared" si="33"/>
        <v>60</v>
      </c>
      <c r="B783">
        <f t="shared" si="31"/>
        <v>5</v>
      </c>
      <c r="C783" s="2">
        <f t="shared" si="32"/>
        <v>43140</v>
      </c>
      <c r="D783" s="10" t="e">
        <f>VLOOKUP($A783,Weeks!$A$54:$J$153,3,FALSE)*VLOOKUP($B783,dayFactor!$A$1:$B$8,2,FALSE)</f>
        <v>#N/A</v>
      </c>
      <c r="E783" s="10" t="e">
        <f>VLOOKUP($A783,Weeks!$A$54:$J$153,4,FALSE)*VLOOKUP($B783,dayFactor!$A$1:$B$8,2,FALSE)</f>
        <v>#N/A</v>
      </c>
      <c r="F783" s="10" t="e">
        <f>VLOOKUP($A783,Weeks!$A$54:$J$153,5,FALSE)*VLOOKUP($B783,dayFactor!$A$1:$B$8,2,FALSE)</f>
        <v>#N/A</v>
      </c>
      <c r="G783" s="10" t="e">
        <f>VLOOKUP($A783,Weeks!$A$54:$J$153,6,FALSE)*VLOOKUP($B783,dayFactor!$A$1:$B$8,2,FALSE)</f>
        <v>#N/A</v>
      </c>
    </row>
    <row r="784" spans="1:7" x14ac:dyDescent="0.25">
      <c r="A784" s="8">
        <f t="shared" si="33"/>
        <v>60</v>
      </c>
      <c r="B784">
        <f t="shared" si="31"/>
        <v>6</v>
      </c>
      <c r="C784" s="2">
        <f t="shared" si="32"/>
        <v>43141</v>
      </c>
      <c r="D784" s="10" t="e">
        <f>VLOOKUP($A784,Weeks!$A$54:$J$153,3,FALSE)*VLOOKUP($B784,dayFactor!$A$1:$B$8,2,FALSE)</f>
        <v>#N/A</v>
      </c>
      <c r="E784" s="10" t="e">
        <f>VLOOKUP($A784,Weeks!$A$54:$J$153,4,FALSE)*VLOOKUP($B784,dayFactor!$A$1:$B$8,2,FALSE)</f>
        <v>#N/A</v>
      </c>
      <c r="F784" s="10" t="e">
        <f>VLOOKUP($A784,Weeks!$A$54:$J$153,5,FALSE)*VLOOKUP($B784,dayFactor!$A$1:$B$8,2,FALSE)</f>
        <v>#N/A</v>
      </c>
      <c r="G784" s="10" t="e">
        <f>VLOOKUP($A784,Weeks!$A$54:$J$153,6,FALSE)*VLOOKUP($B784,dayFactor!$A$1:$B$8,2,FALSE)</f>
        <v>#N/A</v>
      </c>
    </row>
    <row r="785" spans="1:7" x14ac:dyDescent="0.25">
      <c r="A785" s="8">
        <f t="shared" si="33"/>
        <v>60</v>
      </c>
      <c r="B785">
        <f t="shared" si="31"/>
        <v>7</v>
      </c>
      <c r="C785" s="2">
        <f t="shared" si="32"/>
        <v>43142</v>
      </c>
      <c r="D785" s="10" t="e">
        <f>VLOOKUP($A785,Weeks!$A$54:$J$153,3,FALSE)*VLOOKUP($B785,dayFactor!$A$1:$B$8,2,FALSE)</f>
        <v>#N/A</v>
      </c>
      <c r="E785" s="10" t="e">
        <f>VLOOKUP($A785,Weeks!$A$54:$J$153,4,FALSE)*VLOOKUP($B785,dayFactor!$A$1:$B$8,2,FALSE)</f>
        <v>#N/A</v>
      </c>
      <c r="F785" s="10" t="e">
        <f>VLOOKUP($A785,Weeks!$A$54:$J$153,5,FALSE)*VLOOKUP($B785,dayFactor!$A$1:$B$8,2,FALSE)</f>
        <v>#N/A</v>
      </c>
      <c r="G785" s="10" t="e">
        <f>VLOOKUP($A785,Weeks!$A$54:$J$153,6,FALSE)*VLOOKUP($B785,dayFactor!$A$1:$B$8,2,FALSE)</f>
        <v>#N/A</v>
      </c>
    </row>
    <row r="786" spans="1:7" x14ac:dyDescent="0.25">
      <c r="A786" s="8">
        <f t="shared" si="33"/>
        <v>61</v>
      </c>
      <c r="B786">
        <f t="shared" si="31"/>
        <v>1</v>
      </c>
      <c r="C786" s="2">
        <f t="shared" si="32"/>
        <v>43143</v>
      </c>
      <c r="D786" s="10" t="e">
        <f>VLOOKUP($A786,Weeks!$A$54:$J$153,3,FALSE)*VLOOKUP($B786,dayFactor!$A$1:$B$8,2,FALSE)</f>
        <v>#N/A</v>
      </c>
      <c r="E786" s="10" t="e">
        <f>VLOOKUP($A786,Weeks!$A$54:$J$153,4,FALSE)*VLOOKUP($B786,dayFactor!$A$1:$B$8,2,FALSE)</f>
        <v>#N/A</v>
      </c>
      <c r="F786" s="10" t="e">
        <f>VLOOKUP($A786,Weeks!$A$54:$J$153,5,FALSE)*VLOOKUP($B786,dayFactor!$A$1:$B$8,2,FALSE)</f>
        <v>#N/A</v>
      </c>
      <c r="G786" s="10" t="e">
        <f>VLOOKUP($A786,Weeks!$A$54:$J$153,6,FALSE)*VLOOKUP($B786,dayFactor!$A$1:$B$8,2,FALSE)</f>
        <v>#N/A</v>
      </c>
    </row>
    <row r="787" spans="1:7" x14ac:dyDescent="0.25">
      <c r="A787" s="8">
        <f t="shared" si="33"/>
        <v>61</v>
      </c>
      <c r="B787">
        <f t="shared" si="31"/>
        <v>2</v>
      </c>
      <c r="C787" s="2">
        <f t="shared" si="32"/>
        <v>43144</v>
      </c>
      <c r="D787" s="10" t="e">
        <f>VLOOKUP($A787,Weeks!$A$54:$J$153,3,FALSE)*VLOOKUP($B787,dayFactor!$A$1:$B$8,2,FALSE)</f>
        <v>#N/A</v>
      </c>
      <c r="E787" s="10" t="e">
        <f>VLOOKUP($A787,Weeks!$A$54:$J$153,4,FALSE)*VLOOKUP($B787,dayFactor!$A$1:$B$8,2,FALSE)</f>
        <v>#N/A</v>
      </c>
      <c r="F787" s="10" t="e">
        <f>VLOOKUP($A787,Weeks!$A$54:$J$153,5,FALSE)*VLOOKUP($B787,dayFactor!$A$1:$B$8,2,FALSE)</f>
        <v>#N/A</v>
      </c>
      <c r="G787" s="10" t="e">
        <f>VLOOKUP($A787,Weeks!$A$54:$J$153,6,FALSE)*VLOOKUP($B787,dayFactor!$A$1:$B$8,2,FALSE)</f>
        <v>#N/A</v>
      </c>
    </row>
    <row r="788" spans="1:7" x14ac:dyDescent="0.25">
      <c r="A788" s="8">
        <f t="shared" si="33"/>
        <v>61</v>
      </c>
      <c r="B788">
        <f t="shared" si="31"/>
        <v>3</v>
      </c>
      <c r="C788" s="2">
        <f t="shared" si="32"/>
        <v>43145</v>
      </c>
      <c r="D788" s="10" t="e">
        <f>VLOOKUP($A788,Weeks!$A$54:$J$153,3,FALSE)*VLOOKUP($B788,dayFactor!$A$1:$B$8,2,FALSE)</f>
        <v>#N/A</v>
      </c>
      <c r="E788" s="10" t="e">
        <f>VLOOKUP($A788,Weeks!$A$54:$J$153,4,FALSE)*VLOOKUP($B788,dayFactor!$A$1:$B$8,2,FALSE)</f>
        <v>#N/A</v>
      </c>
      <c r="F788" s="10" t="e">
        <f>VLOOKUP($A788,Weeks!$A$54:$J$153,5,FALSE)*VLOOKUP($B788,dayFactor!$A$1:$B$8,2,FALSE)</f>
        <v>#N/A</v>
      </c>
      <c r="G788" s="10" t="e">
        <f>VLOOKUP($A788,Weeks!$A$54:$J$153,6,FALSE)*VLOOKUP($B788,dayFactor!$A$1:$B$8,2,FALSE)</f>
        <v>#N/A</v>
      </c>
    </row>
    <row r="789" spans="1:7" x14ac:dyDescent="0.25">
      <c r="A789" s="8">
        <f t="shared" si="33"/>
        <v>61</v>
      </c>
      <c r="B789">
        <f t="shared" si="31"/>
        <v>4</v>
      </c>
      <c r="C789" s="2">
        <f t="shared" si="32"/>
        <v>43146</v>
      </c>
      <c r="D789" s="10" t="e">
        <f>VLOOKUP($A789,Weeks!$A$54:$J$153,3,FALSE)*VLOOKUP($B789,dayFactor!$A$1:$B$8,2,FALSE)</f>
        <v>#N/A</v>
      </c>
      <c r="E789" s="10" t="e">
        <f>VLOOKUP($A789,Weeks!$A$54:$J$153,4,FALSE)*VLOOKUP($B789,dayFactor!$A$1:$B$8,2,FALSE)</f>
        <v>#N/A</v>
      </c>
      <c r="F789" s="10" t="e">
        <f>VLOOKUP($A789,Weeks!$A$54:$J$153,5,FALSE)*VLOOKUP($B789,dayFactor!$A$1:$B$8,2,FALSE)</f>
        <v>#N/A</v>
      </c>
      <c r="G789" s="10" t="e">
        <f>VLOOKUP($A789,Weeks!$A$54:$J$153,6,FALSE)*VLOOKUP($B789,dayFactor!$A$1:$B$8,2,FALSE)</f>
        <v>#N/A</v>
      </c>
    </row>
    <row r="790" spans="1:7" x14ac:dyDescent="0.25">
      <c r="A790" s="8">
        <f t="shared" si="33"/>
        <v>61</v>
      </c>
      <c r="B790">
        <f t="shared" si="31"/>
        <v>5</v>
      </c>
      <c r="C790" s="2">
        <f t="shared" si="32"/>
        <v>43147</v>
      </c>
      <c r="D790" s="10" t="e">
        <f>VLOOKUP($A790,Weeks!$A$54:$J$153,3,FALSE)*VLOOKUP($B790,dayFactor!$A$1:$B$8,2,FALSE)</f>
        <v>#N/A</v>
      </c>
      <c r="E790" s="10" t="e">
        <f>VLOOKUP($A790,Weeks!$A$54:$J$153,4,FALSE)*VLOOKUP($B790,dayFactor!$A$1:$B$8,2,FALSE)</f>
        <v>#N/A</v>
      </c>
      <c r="F790" s="10" t="e">
        <f>VLOOKUP($A790,Weeks!$A$54:$J$153,5,FALSE)*VLOOKUP($B790,dayFactor!$A$1:$B$8,2,FALSE)</f>
        <v>#N/A</v>
      </c>
      <c r="G790" s="10" t="e">
        <f>VLOOKUP($A790,Weeks!$A$54:$J$153,6,FALSE)*VLOOKUP($B790,dayFactor!$A$1:$B$8,2,FALSE)</f>
        <v>#N/A</v>
      </c>
    </row>
    <row r="791" spans="1:7" x14ac:dyDescent="0.25">
      <c r="A791" s="8">
        <f t="shared" si="33"/>
        <v>61</v>
      </c>
      <c r="B791">
        <f t="shared" si="31"/>
        <v>6</v>
      </c>
      <c r="C791" s="2">
        <f t="shared" si="32"/>
        <v>43148</v>
      </c>
      <c r="D791" s="10" t="e">
        <f>VLOOKUP($A791,Weeks!$A$54:$J$153,3,FALSE)*VLOOKUP($B791,dayFactor!$A$1:$B$8,2,FALSE)</f>
        <v>#N/A</v>
      </c>
      <c r="E791" s="10" t="e">
        <f>VLOOKUP($A791,Weeks!$A$54:$J$153,4,FALSE)*VLOOKUP($B791,dayFactor!$A$1:$B$8,2,FALSE)</f>
        <v>#N/A</v>
      </c>
      <c r="F791" s="10" t="e">
        <f>VLOOKUP($A791,Weeks!$A$54:$J$153,5,FALSE)*VLOOKUP($B791,dayFactor!$A$1:$B$8,2,FALSE)</f>
        <v>#N/A</v>
      </c>
      <c r="G791" s="10" t="e">
        <f>VLOOKUP($A791,Weeks!$A$54:$J$153,6,FALSE)*VLOOKUP($B791,dayFactor!$A$1:$B$8,2,FALSE)</f>
        <v>#N/A</v>
      </c>
    </row>
    <row r="792" spans="1:7" x14ac:dyDescent="0.25">
      <c r="A792" s="8">
        <f t="shared" si="33"/>
        <v>61</v>
      </c>
      <c r="B792">
        <f t="shared" si="31"/>
        <v>7</v>
      </c>
      <c r="C792" s="2">
        <f t="shared" si="32"/>
        <v>43149</v>
      </c>
      <c r="D792" s="10" t="e">
        <f>VLOOKUP($A792,Weeks!$A$54:$J$153,3,FALSE)*VLOOKUP($B792,dayFactor!$A$1:$B$8,2,FALSE)</f>
        <v>#N/A</v>
      </c>
      <c r="E792" s="10" t="e">
        <f>VLOOKUP($A792,Weeks!$A$54:$J$153,4,FALSE)*VLOOKUP($B792,dayFactor!$A$1:$B$8,2,FALSE)</f>
        <v>#N/A</v>
      </c>
      <c r="F792" s="10" t="e">
        <f>VLOOKUP($A792,Weeks!$A$54:$J$153,5,FALSE)*VLOOKUP($B792,dayFactor!$A$1:$B$8,2,FALSE)</f>
        <v>#N/A</v>
      </c>
      <c r="G792" s="10" t="e">
        <f>VLOOKUP($A792,Weeks!$A$54:$J$153,6,FALSE)*VLOOKUP($B792,dayFactor!$A$1:$B$8,2,FALSE)</f>
        <v>#N/A</v>
      </c>
    </row>
    <row r="793" spans="1:7" x14ac:dyDescent="0.25">
      <c r="A793" s="8">
        <f t="shared" si="33"/>
        <v>62</v>
      </c>
      <c r="B793">
        <f t="shared" si="31"/>
        <v>1</v>
      </c>
      <c r="C793" s="2">
        <f t="shared" si="32"/>
        <v>43150</v>
      </c>
      <c r="D793" s="10" t="e">
        <f>VLOOKUP($A793,Weeks!$A$54:$J$153,3,FALSE)*VLOOKUP($B793,dayFactor!$A$1:$B$8,2,FALSE)</f>
        <v>#N/A</v>
      </c>
      <c r="E793" s="10" t="e">
        <f>VLOOKUP($A793,Weeks!$A$54:$J$153,4,FALSE)*VLOOKUP($B793,dayFactor!$A$1:$B$8,2,FALSE)</f>
        <v>#N/A</v>
      </c>
      <c r="F793" s="10" t="e">
        <f>VLOOKUP($A793,Weeks!$A$54:$J$153,5,FALSE)*VLOOKUP($B793,dayFactor!$A$1:$B$8,2,FALSE)</f>
        <v>#N/A</v>
      </c>
      <c r="G793" s="10" t="e">
        <f>VLOOKUP($A793,Weeks!$A$54:$J$153,6,FALSE)*VLOOKUP($B793,dayFactor!$A$1:$B$8,2,FALSE)</f>
        <v>#N/A</v>
      </c>
    </row>
    <row r="794" spans="1:7" x14ac:dyDescent="0.25">
      <c r="A794" s="8">
        <f t="shared" si="33"/>
        <v>62</v>
      </c>
      <c r="B794">
        <f t="shared" si="31"/>
        <v>2</v>
      </c>
      <c r="C794" s="2">
        <f t="shared" si="32"/>
        <v>43151</v>
      </c>
      <c r="D794" s="10" t="e">
        <f>VLOOKUP($A794,Weeks!$A$54:$J$153,3,FALSE)*VLOOKUP($B794,dayFactor!$A$1:$B$8,2,FALSE)</f>
        <v>#N/A</v>
      </c>
      <c r="E794" s="10" t="e">
        <f>VLOOKUP($A794,Weeks!$A$54:$J$153,4,FALSE)*VLOOKUP($B794,dayFactor!$A$1:$B$8,2,FALSE)</f>
        <v>#N/A</v>
      </c>
      <c r="F794" s="10" t="e">
        <f>VLOOKUP($A794,Weeks!$A$54:$J$153,5,FALSE)*VLOOKUP($B794,dayFactor!$A$1:$B$8,2,FALSE)</f>
        <v>#N/A</v>
      </c>
      <c r="G794" s="10" t="e">
        <f>VLOOKUP($A794,Weeks!$A$54:$J$153,6,FALSE)*VLOOKUP($B794,dayFactor!$A$1:$B$8,2,FALSE)</f>
        <v>#N/A</v>
      </c>
    </row>
    <row r="795" spans="1:7" x14ac:dyDescent="0.25">
      <c r="A795" s="8">
        <f t="shared" si="33"/>
        <v>62</v>
      </c>
      <c r="B795">
        <f t="shared" si="31"/>
        <v>3</v>
      </c>
      <c r="C795" s="2">
        <f t="shared" si="32"/>
        <v>43152</v>
      </c>
      <c r="D795" s="10" t="e">
        <f>VLOOKUP($A795,Weeks!$A$54:$J$153,3,FALSE)*VLOOKUP($B795,dayFactor!$A$1:$B$8,2,FALSE)</f>
        <v>#N/A</v>
      </c>
      <c r="E795" s="10" t="e">
        <f>VLOOKUP($A795,Weeks!$A$54:$J$153,4,FALSE)*VLOOKUP($B795,dayFactor!$A$1:$B$8,2,FALSE)</f>
        <v>#N/A</v>
      </c>
      <c r="F795" s="10" t="e">
        <f>VLOOKUP($A795,Weeks!$A$54:$J$153,5,FALSE)*VLOOKUP($B795,dayFactor!$A$1:$B$8,2,FALSE)</f>
        <v>#N/A</v>
      </c>
      <c r="G795" s="10" t="e">
        <f>VLOOKUP($A795,Weeks!$A$54:$J$153,6,FALSE)*VLOOKUP($B795,dayFactor!$A$1:$B$8,2,FALSE)</f>
        <v>#N/A</v>
      </c>
    </row>
    <row r="796" spans="1:7" x14ac:dyDescent="0.25">
      <c r="A796" s="8">
        <f t="shared" si="33"/>
        <v>62</v>
      </c>
      <c r="B796">
        <f t="shared" si="31"/>
        <v>4</v>
      </c>
      <c r="C796" s="2">
        <f t="shared" si="32"/>
        <v>43153</v>
      </c>
      <c r="D796" s="10" t="e">
        <f>VLOOKUP($A796,Weeks!$A$54:$J$153,3,FALSE)*VLOOKUP($B796,dayFactor!$A$1:$B$8,2,FALSE)</f>
        <v>#N/A</v>
      </c>
      <c r="E796" s="10" t="e">
        <f>VLOOKUP($A796,Weeks!$A$54:$J$153,4,FALSE)*VLOOKUP($B796,dayFactor!$A$1:$B$8,2,FALSE)</f>
        <v>#N/A</v>
      </c>
      <c r="F796" s="10" t="e">
        <f>VLOOKUP($A796,Weeks!$A$54:$J$153,5,FALSE)*VLOOKUP($B796,dayFactor!$A$1:$B$8,2,FALSE)</f>
        <v>#N/A</v>
      </c>
      <c r="G796" s="10" t="e">
        <f>VLOOKUP($A796,Weeks!$A$54:$J$153,6,FALSE)*VLOOKUP($B796,dayFactor!$A$1:$B$8,2,FALSE)</f>
        <v>#N/A</v>
      </c>
    </row>
    <row r="797" spans="1:7" x14ac:dyDescent="0.25">
      <c r="A797" s="8">
        <f t="shared" si="33"/>
        <v>62</v>
      </c>
      <c r="B797">
        <f t="shared" si="31"/>
        <v>5</v>
      </c>
      <c r="C797" s="2">
        <f t="shared" si="32"/>
        <v>43154</v>
      </c>
      <c r="D797" s="10" t="e">
        <f>VLOOKUP($A797,Weeks!$A$54:$J$153,3,FALSE)*VLOOKUP($B797,dayFactor!$A$1:$B$8,2,FALSE)</f>
        <v>#N/A</v>
      </c>
      <c r="E797" s="10" t="e">
        <f>VLOOKUP($A797,Weeks!$A$54:$J$153,4,FALSE)*VLOOKUP($B797,dayFactor!$A$1:$B$8,2,FALSE)</f>
        <v>#N/A</v>
      </c>
      <c r="F797" s="10" t="e">
        <f>VLOOKUP($A797,Weeks!$A$54:$J$153,5,FALSE)*VLOOKUP($B797,dayFactor!$A$1:$B$8,2,FALSE)</f>
        <v>#N/A</v>
      </c>
      <c r="G797" s="10" t="e">
        <f>VLOOKUP($A797,Weeks!$A$54:$J$153,6,FALSE)*VLOOKUP($B797,dayFactor!$A$1:$B$8,2,FALSE)</f>
        <v>#N/A</v>
      </c>
    </row>
    <row r="798" spans="1:7" x14ac:dyDescent="0.25">
      <c r="A798" s="8">
        <f t="shared" si="33"/>
        <v>62</v>
      </c>
      <c r="B798">
        <f t="shared" si="31"/>
        <v>6</v>
      </c>
      <c r="C798" s="2">
        <f t="shared" si="32"/>
        <v>43155</v>
      </c>
      <c r="D798" s="10" t="e">
        <f>VLOOKUP($A798,Weeks!$A$54:$J$153,3,FALSE)*VLOOKUP($B798,dayFactor!$A$1:$B$8,2,FALSE)</f>
        <v>#N/A</v>
      </c>
      <c r="E798" s="10" t="e">
        <f>VLOOKUP($A798,Weeks!$A$54:$J$153,4,FALSE)*VLOOKUP($B798,dayFactor!$A$1:$B$8,2,FALSE)</f>
        <v>#N/A</v>
      </c>
      <c r="F798" s="10" t="e">
        <f>VLOOKUP($A798,Weeks!$A$54:$J$153,5,FALSE)*VLOOKUP($B798,dayFactor!$A$1:$B$8,2,FALSE)</f>
        <v>#N/A</v>
      </c>
      <c r="G798" s="10" t="e">
        <f>VLOOKUP($A798,Weeks!$A$54:$J$153,6,FALSE)*VLOOKUP($B798,dayFactor!$A$1:$B$8,2,FALSE)</f>
        <v>#N/A</v>
      </c>
    </row>
    <row r="799" spans="1:7" x14ac:dyDescent="0.25">
      <c r="A799" s="8">
        <f t="shared" si="33"/>
        <v>62</v>
      </c>
      <c r="B799">
        <f t="shared" si="31"/>
        <v>7</v>
      </c>
      <c r="C799" s="2">
        <f t="shared" si="32"/>
        <v>43156</v>
      </c>
      <c r="D799" s="10" t="e">
        <f>VLOOKUP($A799,Weeks!$A$54:$J$153,3,FALSE)*VLOOKUP($B799,dayFactor!$A$1:$B$8,2,FALSE)</f>
        <v>#N/A</v>
      </c>
      <c r="E799" s="10" t="e">
        <f>VLOOKUP($A799,Weeks!$A$54:$J$153,4,FALSE)*VLOOKUP($B799,dayFactor!$A$1:$B$8,2,FALSE)</f>
        <v>#N/A</v>
      </c>
      <c r="F799" s="10" t="e">
        <f>VLOOKUP($A799,Weeks!$A$54:$J$153,5,FALSE)*VLOOKUP($B799,dayFactor!$A$1:$B$8,2,FALSE)</f>
        <v>#N/A</v>
      </c>
      <c r="G799" s="10" t="e">
        <f>VLOOKUP($A799,Weeks!$A$54:$J$153,6,FALSE)*VLOOKUP($B799,dayFactor!$A$1:$B$8,2,FALSE)</f>
        <v>#N/A</v>
      </c>
    </row>
    <row r="800" spans="1:7" x14ac:dyDescent="0.25">
      <c r="A800" s="8">
        <f t="shared" si="33"/>
        <v>63</v>
      </c>
      <c r="B800">
        <f t="shared" si="31"/>
        <v>1</v>
      </c>
      <c r="C800" s="2">
        <f t="shared" si="32"/>
        <v>43157</v>
      </c>
      <c r="D800" s="10" t="e">
        <f>VLOOKUP($A800,Weeks!$A$54:$J$153,3,FALSE)*VLOOKUP($B800,dayFactor!$A$1:$B$8,2,FALSE)</f>
        <v>#N/A</v>
      </c>
      <c r="E800" s="10" t="e">
        <f>VLOOKUP($A800,Weeks!$A$54:$J$153,4,FALSE)*VLOOKUP($B800,dayFactor!$A$1:$B$8,2,FALSE)</f>
        <v>#N/A</v>
      </c>
      <c r="F800" s="10" t="e">
        <f>VLOOKUP($A800,Weeks!$A$54:$J$153,5,FALSE)*VLOOKUP($B800,dayFactor!$A$1:$B$8,2,FALSE)</f>
        <v>#N/A</v>
      </c>
      <c r="G800" s="10" t="e">
        <f>VLOOKUP($A800,Weeks!$A$54:$J$153,6,FALSE)*VLOOKUP($B800,dayFactor!$A$1:$B$8,2,FALSE)</f>
        <v>#N/A</v>
      </c>
    </row>
    <row r="801" spans="1:7" x14ac:dyDescent="0.25">
      <c r="A801" s="8">
        <f t="shared" si="33"/>
        <v>63</v>
      </c>
      <c r="B801">
        <f t="shared" si="31"/>
        <v>2</v>
      </c>
      <c r="C801" s="2">
        <f t="shared" si="32"/>
        <v>43158</v>
      </c>
      <c r="D801" s="10" t="e">
        <f>VLOOKUP($A801,Weeks!$A$54:$J$153,3,FALSE)*VLOOKUP($B801,dayFactor!$A$1:$B$8,2,FALSE)</f>
        <v>#N/A</v>
      </c>
      <c r="E801" s="10" t="e">
        <f>VLOOKUP($A801,Weeks!$A$54:$J$153,4,FALSE)*VLOOKUP($B801,dayFactor!$A$1:$B$8,2,FALSE)</f>
        <v>#N/A</v>
      </c>
      <c r="F801" s="10" t="e">
        <f>VLOOKUP($A801,Weeks!$A$54:$J$153,5,FALSE)*VLOOKUP($B801,dayFactor!$A$1:$B$8,2,FALSE)</f>
        <v>#N/A</v>
      </c>
      <c r="G801" s="10" t="e">
        <f>VLOOKUP($A801,Weeks!$A$54:$J$153,6,FALSE)*VLOOKUP($B801,dayFactor!$A$1:$B$8,2,FALSE)</f>
        <v>#N/A</v>
      </c>
    </row>
    <row r="802" spans="1:7" x14ac:dyDescent="0.25">
      <c r="A802" s="8">
        <f t="shared" si="33"/>
        <v>63</v>
      </c>
      <c r="B802">
        <f t="shared" si="31"/>
        <v>3</v>
      </c>
      <c r="C802" s="2">
        <f t="shared" si="32"/>
        <v>43159</v>
      </c>
      <c r="D802" s="10" t="e">
        <f>VLOOKUP($A802,Weeks!$A$54:$J$153,3,FALSE)*VLOOKUP($B802,dayFactor!$A$1:$B$8,2,FALSE)</f>
        <v>#N/A</v>
      </c>
      <c r="E802" s="10" t="e">
        <f>VLOOKUP($A802,Weeks!$A$54:$J$153,4,FALSE)*VLOOKUP($B802,dayFactor!$A$1:$B$8,2,FALSE)</f>
        <v>#N/A</v>
      </c>
      <c r="F802" s="10" t="e">
        <f>VLOOKUP($A802,Weeks!$A$54:$J$153,5,FALSE)*VLOOKUP($B802,dayFactor!$A$1:$B$8,2,FALSE)</f>
        <v>#N/A</v>
      </c>
      <c r="G802" s="10" t="e">
        <f>VLOOKUP($A802,Weeks!$A$54:$J$153,6,FALSE)*VLOOKUP($B802,dayFactor!$A$1:$B$8,2,FALSE)</f>
        <v>#N/A</v>
      </c>
    </row>
    <row r="803" spans="1:7" x14ac:dyDescent="0.25">
      <c r="A803" s="8">
        <f t="shared" si="33"/>
        <v>63</v>
      </c>
      <c r="B803">
        <f t="shared" si="31"/>
        <v>4</v>
      </c>
      <c r="C803" s="2">
        <f t="shared" si="32"/>
        <v>43160</v>
      </c>
      <c r="D803" s="10" t="e">
        <f>VLOOKUP($A803,Weeks!$A$54:$J$153,3,FALSE)*VLOOKUP($B803,dayFactor!$A$1:$B$8,2,FALSE)</f>
        <v>#N/A</v>
      </c>
      <c r="E803" s="10" t="e">
        <f>VLOOKUP($A803,Weeks!$A$54:$J$153,4,FALSE)*VLOOKUP($B803,dayFactor!$A$1:$B$8,2,FALSE)</f>
        <v>#N/A</v>
      </c>
      <c r="F803" s="10" t="e">
        <f>VLOOKUP($A803,Weeks!$A$54:$J$153,5,FALSE)*VLOOKUP($B803,dayFactor!$A$1:$B$8,2,FALSE)</f>
        <v>#N/A</v>
      </c>
      <c r="G803" s="10" t="e">
        <f>VLOOKUP($A803,Weeks!$A$54:$J$153,6,FALSE)*VLOOKUP($B803,dayFactor!$A$1:$B$8,2,FALSE)</f>
        <v>#N/A</v>
      </c>
    </row>
    <row r="804" spans="1:7" x14ac:dyDescent="0.25">
      <c r="A804" s="8">
        <f t="shared" si="33"/>
        <v>63</v>
      </c>
      <c r="B804">
        <f t="shared" si="31"/>
        <v>5</v>
      </c>
      <c r="C804" s="2">
        <f t="shared" si="32"/>
        <v>43161</v>
      </c>
      <c r="D804" s="10" t="e">
        <f>VLOOKUP($A804,Weeks!$A$54:$J$153,3,FALSE)*VLOOKUP($B804,dayFactor!$A$1:$B$8,2,FALSE)</f>
        <v>#N/A</v>
      </c>
      <c r="E804" s="10" t="e">
        <f>VLOOKUP($A804,Weeks!$A$54:$J$153,4,FALSE)*VLOOKUP($B804,dayFactor!$A$1:$B$8,2,FALSE)</f>
        <v>#N/A</v>
      </c>
      <c r="F804" s="10" t="e">
        <f>VLOOKUP($A804,Weeks!$A$54:$J$153,5,FALSE)*VLOOKUP($B804,dayFactor!$A$1:$B$8,2,FALSE)</f>
        <v>#N/A</v>
      </c>
      <c r="G804" s="10" t="e">
        <f>VLOOKUP($A804,Weeks!$A$54:$J$153,6,FALSE)*VLOOKUP($B804,dayFactor!$A$1:$B$8,2,FALSE)</f>
        <v>#N/A</v>
      </c>
    </row>
    <row r="805" spans="1:7" x14ac:dyDescent="0.25">
      <c r="A805" s="8">
        <f t="shared" si="33"/>
        <v>63</v>
      </c>
      <c r="B805">
        <f t="shared" si="31"/>
        <v>6</v>
      </c>
      <c r="C805" s="2">
        <f t="shared" si="32"/>
        <v>43162</v>
      </c>
      <c r="D805" s="10" t="e">
        <f>VLOOKUP($A805,Weeks!$A$54:$J$153,3,FALSE)*VLOOKUP($B805,dayFactor!$A$1:$B$8,2,FALSE)</f>
        <v>#N/A</v>
      </c>
      <c r="E805" s="10" t="e">
        <f>VLOOKUP($A805,Weeks!$A$54:$J$153,4,FALSE)*VLOOKUP($B805,dayFactor!$A$1:$B$8,2,FALSE)</f>
        <v>#N/A</v>
      </c>
      <c r="F805" s="10" t="e">
        <f>VLOOKUP($A805,Weeks!$A$54:$J$153,5,FALSE)*VLOOKUP($B805,dayFactor!$A$1:$B$8,2,FALSE)</f>
        <v>#N/A</v>
      </c>
      <c r="G805" s="10" t="e">
        <f>VLOOKUP($A805,Weeks!$A$54:$J$153,6,FALSE)*VLOOKUP($B805,dayFactor!$A$1:$B$8,2,FALSE)</f>
        <v>#N/A</v>
      </c>
    </row>
    <row r="806" spans="1:7" x14ac:dyDescent="0.25">
      <c r="A806" s="8">
        <f t="shared" si="33"/>
        <v>63</v>
      </c>
      <c r="B806">
        <f t="shared" si="31"/>
        <v>7</v>
      </c>
      <c r="C806" s="2">
        <f t="shared" si="32"/>
        <v>43163</v>
      </c>
      <c r="D806" s="10" t="e">
        <f>VLOOKUP($A806,Weeks!$A$54:$J$153,3,FALSE)*VLOOKUP($B806,dayFactor!$A$1:$B$8,2,FALSE)</f>
        <v>#N/A</v>
      </c>
      <c r="E806" s="10" t="e">
        <f>VLOOKUP($A806,Weeks!$A$54:$J$153,4,FALSE)*VLOOKUP($B806,dayFactor!$A$1:$B$8,2,FALSE)</f>
        <v>#N/A</v>
      </c>
      <c r="F806" s="10" t="e">
        <f>VLOOKUP($A806,Weeks!$A$54:$J$153,5,FALSE)*VLOOKUP($B806,dayFactor!$A$1:$B$8,2,FALSE)</f>
        <v>#N/A</v>
      </c>
      <c r="G806" s="10" t="e">
        <f>VLOOKUP($A806,Weeks!$A$54:$J$153,6,FALSE)*VLOOKUP($B806,dayFactor!$A$1:$B$8,2,FALSE)</f>
        <v>#N/A</v>
      </c>
    </row>
    <row r="807" spans="1:7" x14ac:dyDescent="0.25">
      <c r="A807" s="8">
        <f t="shared" si="33"/>
        <v>64</v>
      </c>
      <c r="B807">
        <f t="shared" si="31"/>
        <v>1</v>
      </c>
      <c r="C807" s="2">
        <f t="shared" si="32"/>
        <v>43164</v>
      </c>
      <c r="D807" s="10" t="e">
        <f>VLOOKUP($A807,Weeks!$A$54:$J$153,3,FALSE)*VLOOKUP($B807,dayFactor!$A$1:$B$8,2,FALSE)</f>
        <v>#N/A</v>
      </c>
      <c r="E807" s="10" t="e">
        <f>VLOOKUP($A807,Weeks!$A$54:$J$153,4,FALSE)*VLOOKUP($B807,dayFactor!$A$1:$B$8,2,FALSE)</f>
        <v>#N/A</v>
      </c>
      <c r="F807" s="10" t="e">
        <f>VLOOKUP($A807,Weeks!$A$54:$J$153,5,FALSE)*VLOOKUP($B807,dayFactor!$A$1:$B$8,2,FALSE)</f>
        <v>#N/A</v>
      </c>
      <c r="G807" s="10" t="e">
        <f>VLOOKUP($A807,Weeks!$A$54:$J$153,6,FALSE)*VLOOKUP($B807,dayFactor!$A$1:$B$8,2,FALSE)</f>
        <v>#N/A</v>
      </c>
    </row>
    <row r="808" spans="1:7" x14ac:dyDescent="0.25">
      <c r="A808" s="8">
        <f t="shared" si="33"/>
        <v>64</v>
      </c>
      <c r="B808">
        <f t="shared" si="31"/>
        <v>2</v>
      </c>
      <c r="C808" s="2">
        <f t="shared" si="32"/>
        <v>43165</v>
      </c>
      <c r="D808" s="10" t="e">
        <f>VLOOKUP($A808,Weeks!$A$54:$J$153,3,FALSE)*VLOOKUP($B808,dayFactor!$A$1:$B$8,2,FALSE)</f>
        <v>#N/A</v>
      </c>
      <c r="E808" s="10" t="e">
        <f>VLOOKUP($A808,Weeks!$A$54:$J$153,4,FALSE)*VLOOKUP($B808,dayFactor!$A$1:$B$8,2,FALSE)</f>
        <v>#N/A</v>
      </c>
      <c r="F808" s="10" t="e">
        <f>VLOOKUP($A808,Weeks!$A$54:$J$153,5,FALSE)*VLOOKUP($B808,dayFactor!$A$1:$B$8,2,FALSE)</f>
        <v>#N/A</v>
      </c>
      <c r="G808" s="10" t="e">
        <f>VLOOKUP($A808,Weeks!$A$54:$J$153,6,FALSE)*VLOOKUP($B808,dayFactor!$A$1:$B$8,2,FALSE)</f>
        <v>#N/A</v>
      </c>
    </row>
    <row r="809" spans="1:7" x14ac:dyDescent="0.25">
      <c r="A809" s="8">
        <f t="shared" si="33"/>
        <v>64</v>
      </c>
      <c r="B809">
        <f t="shared" si="31"/>
        <v>3</v>
      </c>
      <c r="C809" s="2">
        <f t="shared" si="32"/>
        <v>43166</v>
      </c>
      <c r="D809" s="10" t="e">
        <f>VLOOKUP($A809,Weeks!$A$54:$J$153,3,FALSE)*VLOOKUP($B809,dayFactor!$A$1:$B$8,2,FALSE)</f>
        <v>#N/A</v>
      </c>
      <c r="E809" s="10" t="e">
        <f>VLOOKUP($A809,Weeks!$A$54:$J$153,4,FALSE)*VLOOKUP($B809,dayFactor!$A$1:$B$8,2,FALSE)</f>
        <v>#N/A</v>
      </c>
      <c r="F809" s="10" t="e">
        <f>VLOOKUP($A809,Weeks!$A$54:$J$153,5,FALSE)*VLOOKUP($B809,dayFactor!$A$1:$B$8,2,FALSE)</f>
        <v>#N/A</v>
      </c>
      <c r="G809" s="10" t="e">
        <f>VLOOKUP($A809,Weeks!$A$54:$J$153,6,FALSE)*VLOOKUP($B809,dayFactor!$A$1:$B$8,2,FALSE)</f>
        <v>#N/A</v>
      </c>
    </row>
    <row r="810" spans="1:7" x14ac:dyDescent="0.25">
      <c r="A810" s="8">
        <f t="shared" si="33"/>
        <v>64</v>
      </c>
      <c r="B810">
        <f t="shared" si="31"/>
        <v>4</v>
      </c>
      <c r="C810" s="2">
        <f t="shared" si="32"/>
        <v>43167</v>
      </c>
      <c r="D810" s="10" t="e">
        <f>VLOOKUP($A810,Weeks!$A$54:$J$153,3,FALSE)*VLOOKUP($B810,dayFactor!$A$1:$B$8,2,FALSE)</f>
        <v>#N/A</v>
      </c>
      <c r="E810" s="10" t="e">
        <f>VLOOKUP($A810,Weeks!$A$54:$J$153,4,FALSE)*VLOOKUP($B810,dayFactor!$A$1:$B$8,2,FALSE)</f>
        <v>#N/A</v>
      </c>
      <c r="F810" s="10" t="e">
        <f>VLOOKUP($A810,Weeks!$A$54:$J$153,5,FALSE)*VLOOKUP($B810,dayFactor!$A$1:$B$8,2,FALSE)</f>
        <v>#N/A</v>
      </c>
      <c r="G810" s="10" t="e">
        <f>VLOOKUP($A810,Weeks!$A$54:$J$153,6,FALSE)*VLOOKUP($B810,dayFactor!$A$1:$B$8,2,FALSE)</f>
        <v>#N/A</v>
      </c>
    </row>
    <row r="811" spans="1:7" x14ac:dyDescent="0.25">
      <c r="A811" s="8">
        <f t="shared" si="33"/>
        <v>64</v>
      </c>
      <c r="B811">
        <f t="shared" si="31"/>
        <v>5</v>
      </c>
      <c r="C811" s="2">
        <f t="shared" si="32"/>
        <v>43168</v>
      </c>
      <c r="D811" s="10" t="e">
        <f>VLOOKUP($A811,Weeks!$A$54:$J$153,3,FALSE)*VLOOKUP($B811,dayFactor!$A$1:$B$8,2,FALSE)</f>
        <v>#N/A</v>
      </c>
      <c r="E811" s="10" t="e">
        <f>VLOOKUP($A811,Weeks!$A$54:$J$153,4,FALSE)*VLOOKUP($B811,dayFactor!$A$1:$B$8,2,FALSE)</f>
        <v>#N/A</v>
      </c>
      <c r="F811" s="10" t="e">
        <f>VLOOKUP($A811,Weeks!$A$54:$J$153,5,FALSE)*VLOOKUP($B811,dayFactor!$A$1:$B$8,2,FALSE)</f>
        <v>#N/A</v>
      </c>
      <c r="G811" s="10" t="e">
        <f>VLOOKUP($A811,Weeks!$A$54:$J$153,6,FALSE)*VLOOKUP($B811,dayFactor!$A$1:$B$8,2,FALSE)</f>
        <v>#N/A</v>
      </c>
    </row>
    <row r="812" spans="1:7" x14ac:dyDescent="0.25">
      <c r="A812" s="8">
        <f t="shared" si="33"/>
        <v>64</v>
      </c>
      <c r="B812">
        <f t="shared" si="31"/>
        <v>6</v>
      </c>
      <c r="C812" s="2">
        <f t="shared" si="32"/>
        <v>43169</v>
      </c>
      <c r="D812" s="10" t="e">
        <f>VLOOKUP($A812,Weeks!$A$54:$J$153,3,FALSE)*VLOOKUP($B812,dayFactor!$A$1:$B$8,2,FALSE)</f>
        <v>#N/A</v>
      </c>
      <c r="E812" s="10" t="e">
        <f>VLOOKUP($A812,Weeks!$A$54:$J$153,4,FALSE)*VLOOKUP($B812,dayFactor!$A$1:$B$8,2,FALSE)</f>
        <v>#N/A</v>
      </c>
      <c r="F812" s="10" t="e">
        <f>VLOOKUP($A812,Weeks!$A$54:$J$153,5,FALSE)*VLOOKUP($B812,dayFactor!$A$1:$B$8,2,FALSE)</f>
        <v>#N/A</v>
      </c>
      <c r="G812" s="10" t="e">
        <f>VLOOKUP($A812,Weeks!$A$54:$J$153,6,FALSE)*VLOOKUP($B812,dayFactor!$A$1:$B$8,2,FALSE)</f>
        <v>#N/A</v>
      </c>
    </row>
    <row r="813" spans="1:7" x14ac:dyDescent="0.25">
      <c r="A813" s="8">
        <f t="shared" si="33"/>
        <v>64</v>
      </c>
      <c r="B813">
        <f t="shared" si="31"/>
        <v>7</v>
      </c>
      <c r="C813" s="2">
        <f t="shared" si="32"/>
        <v>43170</v>
      </c>
      <c r="D813" s="10" t="e">
        <f>VLOOKUP($A813,Weeks!$A$54:$J$153,3,FALSE)*VLOOKUP($B813,dayFactor!$A$1:$B$8,2,FALSE)</f>
        <v>#N/A</v>
      </c>
      <c r="E813" s="10" t="e">
        <f>VLOOKUP($A813,Weeks!$A$54:$J$153,4,FALSE)*VLOOKUP($B813,dayFactor!$A$1:$B$8,2,FALSE)</f>
        <v>#N/A</v>
      </c>
      <c r="F813" s="10" t="e">
        <f>VLOOKUP($A813,Weeks!$A$54:$J$153,5,FALSE)*VLOOKUP($B813,dayFactor!$A$1:$B$8,2,FALSE)</f>
        <v>#N/A</v>
      </c>
      <c r="G813" s="10" t="e">
        <f>VLOOKUP($A813,Weeks!$A$54:$J$153,6,FALSE)*VLOOKUP($B813,dayFactor!$A$1:$B$8,2,FALSE)</f>
        <v>#N/A</v>
      </c>
    </row>
    <row r="814" spans="1:7" x14ac:dyDescent="0.25">
      <c r="A814" s="8">
        <f t="shared" si="33"/>
        <v>65</v>
      </c>
      <c r="B814">
        <f t="shared" si="31"/>
        <v>1</v>
      </c>
      <c r="C814" s="2">
        <f t="shared" si="32"/>
        <v>43171</v>
      </c>
      <c r="D814" s="10" t="e">
        <f>VLOOKUP($A814,Weeks!$A$54:$J$153,3,FALSE)*VLOOKUP($B814,dayFactor!$A$1:$B$8,2,FALSE)</f>
        <v>#N/A</v>
      </c>
      <c r="E814" s="10" t="e">
        <f>VLOOKUP($A814,Weeks!$A$54:$J$153,4,FALSE)*VLOOKUP($B814,dayFactor!$A$1:$B$8,2,FALSE)</f>
        <v>#N/A</v>
      </c>
      <c r="F814" s="10" t="e">
        <f>VLOOKUP($A814,Weeks!$A$54:$J$153,5,FALSE)*VLOOKUP($B814,dayFactor!$A$1:$B$8,2,FALSE)</f>
        <v>#N/A</v>
      </c>
      <c r="G814" s="10" t="e">
        <f>VLOOKUP($A814,Weeks!$A$54:$J$153,6,FALSE)*VLOOKUP($B814,dayFactor!$A$1:$B$8,2,FALSE)</f>
        <v>#N/A</v>
      </c>
    </row>
    <row r="815" spans="1:7" x14ac:dyDescent="0.25">
      <c r="A815" s="8">
        <f t="shared" si="33"/>
        <v>65</v>
      </c>
      <c r="B815">
        <f t="shared" ref="B815:B836" si="34">B808</f>
        <v>2</v>
      </c>
      <c r="C815" s="2">
        <f t="shared" si="32"/>
        <v>43172</v>
      </c>
      <c r="D815" s="10" t="e">
        <f>VLOOKUP($A815,Weeks!$A$54:$J$153,3,FALSE)*VLOOKUP($B815,dayFactor!$A$1:$B$8,2,FALSE)</f>
        <v>#N/A</v>
      </c>
      <c r="E815" s="10" t="e">
        <f>VLOOKUP($A815,Weeks!$A$54:$J$153,4,FALSE)*VLOOKUP($B815,dayFactor!$A$1:$B$8,2,FALSE)</f>
        <v>#N/A</v>
      </c>
      <c r="F815" s="10" t="e">
        <f>VLOOKUP($A815,Weeks!$A$54:$J$153,5,FALSE)*VLOOKUP($B815,dayFactor!$A$1:$B$8,2,FALSE)</f>
        <v>#N/A</v>
      </c>
      <c r="G815" s="10" t="e">
        <f>VLOOKUP($A815,Weeks!$A$54:$J$153,6,FALSE)*VLOOKUP($B815,dayFactor!$A$1:$B$8,2,FALSE)</f>
        <v>#N/A</v>
      </c>
    </row>
    <row r="816" spans="1:7" x14ac:dyDescent="0.25">
      <c r="A816" s="8">
        <f t="shared" si="33"/>
        <v>65</v>
      </c>
      <c r="B816">
        <f t="shared" si="34"/>
        <v>3</v>
      </c>
      <c r="C816" s="2">
        <f t="shared" si="32"/>
        <v>43173</v>
      </c>
      <c r="D816" s="10" t="e">
        <f>VLOOKUP($A816,Weeks!$A$54:$J$153,3,FALSE)*VLOOKUP($B816,dayFactor!$A$1:$B$8,2,FALSE)</f>
        <v>#N/A</v>
      </c>
      <c r="E816" s="10" t="e">
        <f>VLOOKUP($A816,Weeks!$A$54:$J$153,4,FALSE)*VLOOKUP($B816,dayFactor!$A$1:$B$8,2,FALSE)</f>
        <v>#N/A</v>
      </c>
      <c r="F816" s="10" t="e">
        <f>VLOOKUP($A816,Weeks!$A$54:$J$153,5,FALSE)*VLOOKUP($B816,dayFactor!$A$1:$B$8,2,FALSE)</f>
        <v>#N/A</v>
      </c>
      <c r="G816" s="10" t="e">
        <f>VLOOKUP($A816,Weeks!$A$54:$J$153,6,FALSE)*VLOOKUP($B816,dayFactor!$A$1:$B$8,2,FALSE)</f>
        <v>#N/A</v>
      </c>
    </row>
    <row r="817" spans="1:7" x14ac:dyDescent="0.25">
      <c r="A817" s="8">
        <f t="shared" si="33"/>
        <v>65</v>
      </c>
      <c r="B817">
        <f t="shared" si="34"/>
        <v>4</v>
      </c>
      <c r="C817" s="2">
        <f t="shared" si="32"/>
        <v>43174</v>
      </c>
      <c r="D817" s="10" t="e">
        <f>VLOOKUP($A817,Weeks!$A$54:$J$153,3,FALSE)*VLOOKUP($B817,dayFactor!$A$1:$B$8,2,FALSE)</f>
        <v>#N/A</v>
      </c>
      <c r="E817" s="10" t="e">
        <f>VLOOKUP($A817,Weeks!$A$54:$J$153,4,FALSE)*VLOOKUP($B817,dayFactor!$A$1:$B$8,2,FALSE)</f>
        <v>#N/A</v>
      </c>
      <c r="F817" s="10" t="e">
        <f>VLOOKUP($A817,Weeks!$A$54:$J$153,5,FALSE)*VLOOKUP($B817,dayFactor!$A$1:$B$8,2,FALSE)</f>
        <v>#N/A</v>
      </c>
      <c r="G817" s="10" t="e">
        <f>VLOOKUP($A817,Weeks!$A$54:$J$153,6,FALSE)*VLOOKUP($B817,dayFactor!$A$1:$B$8,2,FALSE)</f>
        <v>#N/A</v>
      </c>
    </row>
    <row r="818" spans="1:7" x14ac:dyDescent="0.25">
      <c r="A818" s="8">
        <f t="shared" si="33"/>
        <v>65</v>
      </c>
      <c r="B818">
        <f t="shared" si="34"/>
        <v>5</v>
      </c>
      <c r="C818" s="2">
        <f t="shared" si="32"/>
        <v>43175</v>
      </c>
      <c r="D818" s="10" t="e">
        <f>VLOOKUP($A818,Weeks!$A$54:$J$153,3,FALSE)*VLOOKUP($B818,dayFactor!$A$1:$B$8,2,FALSE)</f>
        <v>#N/A</v>
      </c>
      <c r="E818" s="10" t="e">
        <f>VLOOKUP($A818,Weeks!$A$54:$J$153,4,FALSE)*VLOOKUP($B818,dayFactor!$A$1:$B$8,2,FALSE)</f>
        <v>#N/A</v>
      </c>
      <c r="F818" s="10" t="e">
        <f>VLOOKUP($A818,Weeks!$A$54:$J$153,5,FALSE)*VLOOKUP($B818,dayFactor!$A$1:$B$8,2,FALSE)</f>
        <v>#N/A</v>
      </c>
      <c r="G818" s="10" t="e">
        <f>VLOOKUP($A818,Weeks!$A$54:$J$153,6,FALSE)*VLOOKUP($B818,dayFactor!$A$1:$B$8,2,FALSE)</f>
        <v>#N/A</v>
      </c>
    </row>
    <row r="819" spans="1:7" x14ac:dyDescent="0.25">
      <c r="A819" s="8">
        <f t="shared" si="33"/>
        <v>65</v>
      </c>
      <c r="B819">
        <f t="shared" si="34"/>
        <v>6</v>
      </c>
      <c r="C819" s="2">
        <f t="shared" si="32"/>
        <v>43176</v>
      </c>
      <c r="D819" s="10" t="e">
        <f>VLOOKUP($A819,Weeks!$A$54:$J$153,3,FALSE)*VLOOKUP($B819,dayFactor!$A$1:$B$8,2,FALSE)</f>
        <v>#N/A</v>
      </c>
      <c r="E819" s="10" t="e">
        <f>VLOOKUP($A819,Weeks!$A$54:$J$153,4,FALSE)*VLOOKUP($B819,dayFactor!$A$1:$B$8,2,FALSE)</f>
        <v>#N/A</v>
      </c>
      <c r="F819" s="10" t="e">
        <f>VLOOKUP($A819,Weeks!$A$54:$J$153,5,FALSE)*VLOOKUP($B819,dayFactor!$A$1:$B$8,2,FALSE)</f>
        <v>#N/A</v>
      </c>
      <c r="G819" s="10" t="e">
        <f>VLOOKUP($A819,Weeks!$A$54:$J$153,6,FALSE)*VLOOKUP($B819,dayFactor!$A$1:$B$8,2,FALSE)</f>
        <v>#N/A</v>
      </c>
    </row>
    <row r="820" spans="1:7" x14ac:dyDescent="0.25">
      <c r="A820" s="8">
        <f t="shared" si="33"/>
        <v>65</v>
      </c>
      <c r="B820">
        <f t="shared" si="34"/>
        <v>7</v>
      </c>
      <c r="C820" s="2">
        <f t="shared" si="32"/>
        <v>43177</v>
      </c>
      <c r="D820" s="10" t="e">
        <f>VLOOKUP($A820,Weeks!$A$54:$J$153,3,FALSE)*VLOOKUP($B820,dayFactor!$A$1:$B$8,2,FALSE)</f>
        <v>#N/A</v>
      </c>
      <c r="E820" s="10" t="e">
        <f>VLOOKUP($A820,Weeks!$A$54:$J$153,4,FALSE)*VLOOKUP($B820,dayFactor!$A$1:$B$8,2,FALSE)</f>
        <v>#N/A</v>
      </c>
      <c r="F820" s="10" t="e">
        <f>VLOOKUP($A820,Weeks!$A$54:$J$153,5,FALSE)*VLOOKUP($B820,dayFactor!$A$1:$B$8,2,FALSE)</f>
        <v>#N/A</v>
      </c>
      <c r="G820" s="10" t="e">
        <f>VLOOKUP($A820,Weeks!$A$54:$J$153,6,FALSE)*VLOOKUP($B820,dayFactor!$A$1:$B$8,2,FALSE)</f>
        <v>#N/A</v>
      </c>
    </row>
    <row r="821" spans="1:7" x14ac:dyDescent="0.25">
      <c r="A821" s="8">
        <f t="shared" si="33"/>
        <v>66</v>
      </c>
      <c r="B821">
        <f t="shared" si="34"/>
        <v>1</v>
      </c>
      <c r="C821" s="2">
        <f t="shared" si="32"/>
        <v>43178</v>
      </c>
      <c r="D821" s="10" t="e">
        <f>VLOOKUP($A821,Weeks!$A$54:$J$153,3,FALSE)*VLOOKUP($B821,dayFactor!$A$1:$B$8,2,FALSE)</f>
        <v>#N/A</v>
      </c>
      <c r="E821" s="10" t="e">
        <f>VLOOKUP($A821,Weeks!$A$54:$J$153,4,FALSE)*VLOOKUP($B821,dayFactor!$A$1:$B$8,2,FALSE)</f>
        <v>#N/A</v>
      </c>
      <c r="F821" s="10" t="e">
        <f>VLOOKUP($A821,Weeks!$A$54:$J$153,5,FALSE)*VLOOKUP($B821,dayFactor!$A$1:$B$8,2,FALSE)</f>
        <v>#N/A</v>
      </c>
      <c r="G821" s="10" t="e">
        <f>VLOOKUP($A821,Weeks!$A$54:$J$153,6,FALSE)*VLOOKUP($B821,dayFactor!$A$1:$B$8,2,FALSE)</f>
        <v>#N/A</v>
      </c>
    </row>
    <row r="822" spans="1:7" x14ac:dyDescent="0.25">
      <c r="A822" s="8">
        <f t="shared" si="33"/>
        <v>66</v>
      </c>
      <c r="B822">
        <f t="shared" si="34"/>
        <v>2</v>
      </c>
      <c r="C822" s="2">
        <f t="shared" si="32"/>
        <v>43179</v>
      </c>
      <c r="D822" s="10" t="e">
        <f>VLOOKUP($A822,Weeks!$A$54:$J$153,3,FALSE)*VLOOKUP($B822,dayFactor!$A$1:$B$8,2,FALSE)</f>
        <v>#N/A</v>
      </c>
      <c r="E822" s="10" t="e">
        <f>VLOOKUP($A822,Weeks!$A$54:$J$153,4,FALSE)*VLOOKUP($B822,dayFactor!$A$1:$B$8,2,FALSE)</f>
        <v>#N/A</v>
      </c>
      <c r="F822" s="10" t="e">
        <f>VLOOKUP($A822,Weeks!$A$54:$J$153,5,FALSE)*VLOOKUP($B822,dayFactor!$A$1:$B$8,2,FALSE)</f>
        <v>#N/A</v>
      </c>
      <c r="G822" s="10" t="e">
        <f>VLOOKUP($A822,Weeks!$A$54:$J$153,6,FALSE)*VLOOKUP($B822,dayFactor!$A$1:$B$8,2,FALSE)</f>
        <v>#N/A</v>
      </c>
    </row>
    <row r="823" spans="1:7" x14ac:dyDescent="0.25">
      <c r="A823" s="8">
        <f t="shared" si="33"/>
        <v>66</v>
      </c>
      <c r="B823">
        <f t="shared" si="34"/>
        <v>3</v>
      </c>
      <c r="C823" s="2">
        <f t="shared" ref="C823:C836" si="35">C822+1</f>
        <v>43180</v>
      </c>
      <c r="D823" s="10" t="e">
        <f>VLOOKUP($A823,Weeks!$A$54:$J$153,3,FALSE)*VLOOKUP($B823,dayFactor!$A$1:$B$8,2,FALSE)</f>
        <v>#N/A</v>
      </c>
      <c r="E823" s="10" t="e">
        <f>VLOOKUP($A823,Weeks!$A$54:$J$153,4,FALSE)*VLOOKUP($B823,dayFactor!$A$1:$B$8,2,FALSE)</f>
        <v>#N/A</v>
      </c>
      <c r="F823" s="10" t="e">
        <f>VLOOKUP($A823,Weeks!$A$54:$J$153,5,FALSE)*VLOOKUP($B823,dayFactor!$A$1:$B$8,2,FALSE)</f>
        <v>#N/A</v>
      </c>
      <c r="G823" s="10" t="e">
        <f>VLOOKUP($A823,Weeks!$A$54:$J$153,6,FALSE)*VLOOKUP($B823,dayFactor!$A$1:$B$8,2,FALSE)</f>
        <v>#N/A</v>
      </c>
    </row>
    <row r="824" spans="1:7" x14ac:dyDescent="0.25">
      <c r="A824" s="8">
        <f t="shared" si="33"/>
        <v>66</v>
      </c>
      <c r="B824">
        <f t="shared" si="34"/>
        <v>4</v>
      </c>
      <c r="C824" s="2">
        <f t="shared" si="35"/>
        <v>43181</v>
      </c>
      <c r="D824" s="10" t="e">
        <f>VLOOKUP($A824,Weeks!$A$54:$J$153,3,FALSE)*VLOOKUP($B824,dayFactor!$A$1:$B$8,2,FALSE)</f>
        <v>#N/A</v>
      </c>
      <c r="E824" s="10" t="e">
        <f>VLOOKUP($A824,Weeks!$A$54:$J$153,4,FALSE)*VLOOKUP($B824,dayFactor!$A$1:$B$8,2,FALSE)</f>
        <v>#N/A</v>
      </c>
      <c r="F824" s="10" t="e">
        <f>VLOOKUP($A824,Weeks!$A$54:$J$153,5,FALSE)*VLOOKUP($B824,dayFactor!$A$1:$B$8,2,FALSE)</f>
        <v>#N/A</v>
      </c>
      <c r="G824" s="10" t="e">
        <f>VLOOKUP($A824,Weeks!$A$54:$J$153,6,FALSE)*VLOOKUP($B824,dayFactor!$A$1:$B$8,2,FALSE)</f>
        <v>#N/A</v>
      </c>
    </row>
    <row r="825" spans="1:7" x14ac:dyDescent="0.25">
      <c r="A825" s="8">
        <f t="shared" si="33"/>
        <v>66</v>
      </c>
      <c r="B825">
        <f t="shared" si="34"/>
        <v>5</v>
      </c>
      <c r="C825" s="2">
        <f t="shared" si="35"/>
        <v>43182</v>
      </c>
      <c r="D825" s="10" t="e">
        <f>VLOOKUP($A825,Weeks!$A$54:$J$153,3,FALSE)*VLOOKUP($B825,dayFactor!$A$1:$B$8,2,FALSE)</f>
        <v>#N/A</v>
      </c>
      <c r="E825" s="10" t="e">
        <f>VLOOKUP($A825,Weeks!$A$54:$J$153,4,FALSE)*VLOOKUP($B825,dayFactor!$A$1:$B$8,2,FALSE)</f>
        <v>#N/A</v>
      </c>
      <c r="F825" s="10" t="e">
        <f>VLOOKUP($A825,Weeks!$A$54:$J$153,5,FALSE)*VLOOKUP($B825,dayFactor!$A$1:$B$8,2,FALSE)</f>
        <v>#N/A</v>
      </c>
      <c r="G825" s="10" t="e">
        <f>VLOOKUP($A825,Weeks!$A$54:$J$153,6,FALSE)*VLOOKUP($B825,dayFactor!$A$1:$B$8,2,FALSE)</f>
        <v>#N/A</v>
      </c>
    </row>
    <row r="826" spans="1:7" x14ac:dyDescent="0.25">
      <c r="A826" s="8">
        <f t="shared" si="33"/>
        <v>66</v>
      </c>
      <c r="B826">
        <f t="shared" si="34"/>
        <v>6</v>
      </c>
      <c r="C826" s="2">
        <f t="shared" si="35"/>
        <v>43183</v>
      </c>
      <c r="D826" s="10" t="e">
        <f>VLOOKUP($A826,Weeks!$A$54:$J$153,3,FALSE)*VLOOKUP($B826,dayFactor!$A$1:$B$8,2,FALSE)</f>
        <v>#N/A</v>
      </c>
      <c r="E826" s="10" t="e">
        <f>VLOOKUP($A826,Weeks!$A$54:$J$153,4,FALSE)*VLOOKUP($B826,dayFactor!$A$1:$B$8,2,FALSE)</f>
        <v>#N/A</v>
      </c>
      <c r="F826" s="10" t="e">
        <f>VLOOKUP($A826,Weeks!$A$54:$J$153,5,FALSE)*VLOOKUP($B826,dayFactor!$A$1:$B$8,2,FALSE)</f>
        <v>#N/A</v>
      </c>
      <c r="G826" s="10" t="e">
        <f>VLOOKUP($A826,Weeks!$A$54:$J$153,6,FALSE)*VLOOKUP($B826,dayFactor!$A$1:$B$8,2,FALSE)</f>
        <v>#N/A</v>
      </c>
    </row>
    <row r="827" spans="1:7" x14ac:dyDescent="0.25">
      <c r="A827" s="8">
        <f t="shared" si="33"/>
        <v>66</v>
      </c>
      <c r="B827">
        <f t="shared" si="34"/>
        <v>7</v>
      </c>
      <c r="C827" s="2">
        <f t="shared" si="35"/>
        <v>43184</v>
      </c>
      <c r="D827" s="10" t="e">
        <f>VLOOKUP($A827,Weeks!$A$54:$J$153,3,FALSE)*VLOOKUP($B827,dayFactor!$A$1:$B$8,2,FALSE)</f>
        <v>#N/A</v>
      </c>
      <c r="E827" s="10" t="e">
        <f>VLOOKUP($A827,Weeks!$A$54:$J$153,4,FALSE)*VLOOKUP($B827,dayFactor!$A$1:$B$8,2,FALSE)</f>
        <v>#N/A</v>
      </c>
      <c r="F827" s="10" t="e">
        <f>VLOOKUP($A827,Weeks!$A$54:$J$153,5,FALSE)*VLOOKUP($B827,dayFactor!$A$1:$B$8,2,FALSE)</f>
        <v>#N/A</v>
      </c>
      <c r="G827" s="10" t="e">
        <f>VLOOKUP($A827,Weeks!$A$54:$J$153,6,FALSE)*VLOOKUP($B827,dayFactor!$A$1:$B$8,2,FALSE)</f>
        <v>#N/A</v>
      </c>
    </row>
    <row r="828" spans="1:7" x14ac:dyDescent="0.25">
      <c r="A828" s="8">
        <f t="shared" si="33"/>
        <v>67</v>
      </c>
      <c r="B828">
        <f t="shared" si="34"/>
        <v>1</v>
      </c>
      <c r="C828" s="2">
        <f t="shared" si="35"/>
        <v>43185</v>
      </c>
      <c r="D828" s="10" t="e">
        <f>VLOOKUP($A828,Weeks!$A$54:$J$153,3,FALSE)*VLOOKUP($B828,dayFactor!$A$1:$B$8,2,FALSE)</f>
        <v>#N/A</v>
      </c>
      <c r="E828" s="10" t="e">
        <f>VLOOKUP($A828,Weeks!$A$54:$J$153,4,FALSE)*VLOOKUP($B828,dayFactor!$A$1:$B$8,2,FALSE)</f>
        <v>#N/A</v>
      </c>
      <c r="F828" s="10" t="e">
        <f>VLOOKUP($A828,Weeks!$A$54:$J$153,5,FALSE)*VLOOKUP($B828,dayFactor!$A$1:$B$8,2,FALSE)</f>
        <v>#N/A</v>
      </c>
      <c r="G828" s="10" t="e">
        <f>VLOOKUP($A828,Weeks!$A$54:$J$153,6,FALSE)*VLOOKUP($B828,dayFactor!$A$1:$B$8,2,FALSE)</f>
        <v>#N/A</v>
      </c>
    </row>
    <row r="829" spans="1:7" x14ac:dyDescent="0.25">
      <c r="A829" s="8">
        <f t="shared" si="33"/>
        <v>67</v>
      </c>
      <c r="B829">
        <f t="shared" si="34"/>
        <v>2</v>
      </c>
      <c r="C829" s="2">
        <f t="shared" si="35"/>
        <v>43186</v>
      </c>
      <c r="D829" s="10" t="e">
        <f>VLOOKUP($A829,Weeks!$A$54:$J$153,3,FALSE)*VLOOKUP($B829,dayFactor!$A$1:$B$8,2,FALSE)</f>
        <v>#N/A</v>
      </c>
      <c r="E829" s="10" t="e">
        <f>VLOOKUP($A829,Weeks!$A$54:$J$153,4,FALSE)*VLOOKUP($B829,dayFactor!$A$1:$B$8,2,FALSE)</f>
        <v>#N/A</v>
      </c>
      <c r="F829" s="10" t="e">
        <f>VLOOKUP($A829,Weeks!$A$54:$J$153,5,FALSE)*VLOOKUP($B829,dayFactor!$A$1:$B$8,2,FALSE)</f>
        <v>#N/A</v>
      </c>
      <c r="G829" s="10" t="e">
        <f>VLOOKUP($A829,Weeks!$A$54:$J$153,6,FALSE)*VLOOKUP($B829,dayFactor!$A$1:$B$8,2,FALSE)</f>
        <v>#N/A</v>
      </c>
    </row>
    <row r="830" spans="1:7" x14ac:dyDescent="0.25">
      <c r="A830" s="8">
        <f t="shared" si="33"/>
        <v>67</v>
      </c>
      <c r="B830">
        <f t="shared" si="34"/>
        <v>3</v>
      </c>
      <c r="C830" s="2">
        <f t="shared" si="35"/>
        <v>43187</v>
      </c>
      <c r="D830" s="10" t="e">
        <f>VLOOKUP($A830,Weeks!$A$54:$J$153,3,FALSE)*VLOOKUP($B830,dayFactor!$A$1:$B$8,2,FALSE)</f>
        <v>#N/A</v>
      </c>
      <c r="E830" s="10" t="e">
        <f>VLOOKUP($A830,Weeks!$A$54:$J$153,4,FALSE)*VLOOKUP($B830,dayFactor!$A$1:$B$8,2,FALSE)</f>
        <v>#N/A</v>
      </c>
      <c r="F830" s="10" t="e">
        <f>VLOOKUP($A830,Weeks!$A$54:$J$153,5,FALSE)*VLOOKUP($B830,dayFactor!$A$1:$B$8,2,FALSE)</f>
        <v>#N/A</v>
      </c>
      <c r="G830" s="10" t="e">
        <f>VLOOKUP($A830,Weeks!$A$54:$J$153,6,FALSE)*VLOOKUP($B830,dayFactor!$A$1:$B$8,2,FALSE)</f>
        <v>#N/A</v>
      </c>
    </row>
    <row r="831" spans="1:7" x14ac:dyDescent="0.25">
      <c r="A831" s="8">
        <f t="shared" si="33"/>
        <v>67</v>
      </c>
      <c r="B831">
        <f t="shared" si="34"/>
        <v>4</v>
      </c>
      <c r="C831" s="2">
        <f t="shared" si="35"/>
        <v>43188</v>
      </c>
      <c r="D831" s="10" t="e">
        <f>VLOOKUP($A831,Weeks!$A$54:$J$153,3,FALSE)*VLOOKUP($B831,dayFactor!$A$1:$B$8,2,FALSE)</f>
        <v>#N/A</v>
      </c>
      <c r="E831" s="10" t="e">
        <f>VLOOKUP($A831,Weeks!$A$54:$J$153,4,FALSE)*VLOOKUP($B831,dayFactor!$A$1:$B$8,2,FALSE)</f>
        <v>#N/A</v>
      </c>
      <c r="F831" s="10" t="e">
        <f>VLOOKUP($A831,Weeks!$A$54:$J$153,5,FALSE)*VLOOKUP($B831,dayFactor!$A$1:$B$8,2,FALSE)</f>
        <v>#N/A</v>
      </c>
      <c r="G831" s="10" t="e">
        <f>VLOOKUP($A831,Weeks!$A$54:$J$153,6,FALSE)*VLOOKUP($B831,dayFactor!$A$1:$B$8,2,FALSE)</f>
        <v>#N/A</v>
      </c>
    </row>
    <row r="832" spans="1:7" x14ac:dyDescent="0.25">
      <c r="A832" s="8">
        <f t="shared" si="33"/>
        <v>67</v>
      </c>
      <c r="B832">
        <f t="shared" si="34"/>
        <v>5</v>
      </c>
      <c r="C832" s="2">
        <f t="shared" si="35"/>
        <v>43189</v>
      </c>
      <c r="D832" s="10" t="e">
        <f>VLOOKUP($A832,Weeks!$A$54:$J$153,3,FALSE)*VLOOKUP($B832,dayFactor!$A$1:$B$8,2,FALSE)</f>
        <v>#N/A</v>
      </c>
      <c r="E832" s="10" t="e">
        <f>VLOOKUP($A832,Weeks!$A$54:$J$153,4,FALSE)*VLOOKUP($B832,dayFactor!$A$1:$B$8,2,FALSE)</f>
        <v>#N/A</v>
      </c>
      <c r="F832" s="10" t="e">
        <f>VLOOKUP($A832,Weeks!$A$54:$J$153,5,FALSE)*VLOOKUP($B832,dayFactor!$A$1:$B$8,2,FALSE)</f>
        <v>#N/A</v>
      </c>
      <c r="G832" s="10" t="e">
        <f>VLOOKUP($A832,Weeks!$A$54:$J$153,6,FALSE)*VLOOKUP($B832,dayFactor!$A$1:$B$8,2,FALSE)</f>
        <v>#N/A</v>
      </c>
    </row>
    <row r="833" spans="1:7" x14ac:dyDescent="0.25">
      <c r="A833" s="8">
        <f t="shared" si="33"/>
        <v>67</v>
      </c>
      <c r="B833">
        <f t="shared" si="34"/>
        <v>6</v>
      </c>
      <c r="C833" s="2">
        <f t="shared" si="35"/>
        <v>43190</v>
      </c>
      <c r="D833" s="10" t="e">
        <f>VLOOKUP($A833,Weeks!$A$54:$J$153,3,FALSE)*VLOOKUP($B833,dayFactor!$A$1:$B$8,2,FALSE)</f>
        <v>#N/A</v>
      </c>
      <c r="E833" s="10" t="e">
        <f>VLOOKUP($A833,Weeks!$A$54:$J$153,4,FALSE)*VLOOKUP($B833,dayFactor!$A$1:$B$8,2,FALSE)</f>
        <v>#N/A</v>
      </c>
      <c r="F833" s="10" t="e">
        <f>VLOOKUP($A833,Weeks!$A$54:$J$153,5,FALSE)*VLOOKUP($B833,dayFactor!$A$1:$B$8,2,FALSE)</f>
        <v>#N/A</v>
      </c>
      <c r="G833" s="10" t="e">
        <f>VLOOKUP($A833,Weeks!$A$54:$J$153,6,FALSE)*VLOOKUP($B833,dayFactor!$A$1:$B$8,2,FALSE)</f>
        <v>#N/A</v>
      </c>
    </row>
    <row r="834" spans="1:7" x14ac:dyDescent="0.25">
      <c r="A834" s="8">
        <f t="shared" si="33"/>
        <v>67</v>
      </c>
      <c r="B834">
        <f t="shared" si="34"/>
        <v>7</v>
      </c>
      <c r="C834" s="2">
        <f t="shared" si="35"/>
        <v>43191</v>
      </c>
      <c r="D834" s="10" t="e">
        <f>VLOOKUP($A834,Weeks!$A$54:$J$153,3,FALSE)*VLOOKUP($B834,dayFactor!$A$1:$B$8,2,FALSE)</f>
        <v>#N/A</v>
      </c>
      <c r="E834" s="10" t="e">
        <f>VLOOKUP($A834,Weeks!$A$54:$J$153,4,FALSE)*VLOOKUP($B834,dayFactor!$A$1:$B$8,2,FALSE)</f>
        <v>#N/A</v>
      </c>
      <c r="F834" s="10" t="e">
        <f>VLOOKUP($A834,Weeks!$A$54:$J$153,5,FALSE)*VLOOKUP($B834,dayFactor!$A$1:$B$8,2,FALSE)</f>
        <v>#N/A</v>
      </c>
      <c r="G834" s="10" t="e">
        <f>VLOOKUP($A834,Weeks!$A$54:$J$153,6,FALSE)*VLOOKUP($B834,dayFactor!$A$1:$B$8,2,FALSE)</f>
        <v>#N/A</v>
      </c>
    </row>
    <row r="835" spans="1:7" x14ac:dyDescent="0.25">
      <c r="A835" s="8">
        <f t="shared" si="33"/>
        <v>68</v>
      </c>
      <c r="B835">
        <f t="shared" si="34"/>
        <v>1</v>
      </c>
      <c r="C835" s="2">
        <f t="shared" si="35"/>
        <v>43192</v>
      </c>
      <c r="D835" s="10" t="e">
        <f>VLOOKUP($A835,Weeks!$A$54:$J$153,3,FALSE)*VLOOKUP($B835,dayFactor!$A$1:$B$8,2,FALSE)</f>
        <v>#N/A</v>
      </c>
      <c r="E835" s="10" t="e">
        <f>VLOOKUP($A835,Weeks!$A$54:$J$153,4,FALSE)*VLOOKUP($B835,dayFactor!$A$1:$B$8,2,FALSE)</f>
        <v>#N/A</v>
      </c>
      <c r="F835" s="10" t="e">
        <f>VLOOKUP($A835,Weeks!$A$54:$J$153,5,FALSE)*VLOOKUP($B835,dayFactor!$A$1:$B$8,2,FALSE)</f>
        <v>#N/A</v>
      </c>
      <c r="G835" s="10" t="e">
        <f>VLOOKUP($A835,Weeks!$A$54:$J$153,6,FALSE)*VLOOKUP($B835,dayFactor!$A$1:$B$8,2,FALSE)</f>
        <v>#N/A</v>
      </c>
    </row>
    <row r="836" spans="1:7" x14ac:dyDescent="0.25">
      <c r="A836" s="8">
        <f t="shared" si="33"/>
        <v>68</v>
      </c>
      <c r="B836">
        <f t="shared" si="34"/>
        <v>2</v>
      </c>
      <c r="C836" s="2">
        <f t="shared" si="35"/>
        <v>43193</v>
      </c>
      <c r="D836" s="10" t="e">
        <f>VLOOKUP($A836,Weeks!$A$54:$J$153,3,FALSE)*VLOOKUP($B836,dayFactor!$A$1:$B$8,2,FALSE)</f>
        <v>#N/A</v>
      </c>
      <c r="E836" s="10" t="e">
        <f>VLOOKUP($A836,Weeks!$A$54:$J$153,4,FALSE)*VLOOKUP($B836,dayFactor!$A$1:$B$8,2,FALSE)</f>
        <v>#N/A</v>
      </c>
      <c r="F836" s="10" t="e">
        <f>VLOOKUP($A836,Weeks!$A$54:$J$153,5,FALSE)*VLOOKUP($B836,dayFactor!$A$1:$B$8,2,FALSE)</f>
        <v>#N/A</v>
      </c>
      <c r="G836" s="10" t="e">
        <f>VLOOKUP($A836,Weeks!$A$54:$J$153,6,FALSE)*VLOOKUP($B836,dayFactor!$A$1:$B$8,2,FALSE)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Weeks</vt:lpstr>
      <vt:lpstr>dayFactor</vt:lpstr>
      <vt:lpstr>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Ighodaro</dc:creator>
  <cp:lastModifiedBy>Antony Carolan</cp:lastModifiedBy>
  <dcterms:created xsi:type="dcterms:W3CDTF">2016-07-14T12:24:40Z</dcterms:created>
  <dcterms:modified xsi:type="dcterms:W3CDTF">2017-01-03T15:58:11Z</dcterms:modified>
</cp:coreProperties>
</file>