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2"/>
  </bookViews>
  <sheets>
    <sheet name="Weeks" sheetId="2" r:id="rId1"/>
    <sheet name="dayFactor" sheetId="4" r:id="rId2"/>
    <sheet name="Days" sheetId="3" r:id="rId3"/>
  </sheets>
  <calcPr calcId="145621"/>
</workbook>
</file>

<file path=xl/calcChain.xml><?xml version="1.0" encoding="utf-8"?>
<calcChain xmlns="http://schemas.openxmlformats.org/spreadsheetml/2006/main">
  <c r="D3" i="3" l="1"/>
  <c r="E3" i="3"/>
  <c r="F3" i="3"/>
  <c r="G3" i="3" s="1"/>
  <c r="D4" i="3"/>
  <c r="E4" i="3"/>
  <c r="F4" i="3"/>
  <c r="G4" i="3" s="1"/>
  <c r="D5" i="3"/>
  <c r="E5" i="3"/>
  <c r="F5" i="3"/>
  <c r="G5" i="3" s="1"/>
  <c r="D6" i="3"/>
  <c r="E6" i="3"/>
  <c r="F6" i="3"/>
  <c r="G6" i="3" s="1"/>
  <c r="D7" i="3"/>
  <c r="E7" i="3"/>
  <c r="F7" i="3"/>
  <c r="G7" i="3" s="1"/>
  <c r="D8" i="3"/>
  <c r="E8" i="3"/>
  <c r="F8" i="3"/>
  <c r="G8" i="3" s="1"/>
  <c r="D9" i="3"/>
  <c r="E9" i="3"/>
  <c r="F9" i="3"/>
  <c r="G9" i="3" s="1"/>
  <c r="D10" i="3"/>
  <c r="E10" i="3"/>
  <c r="F10" i="3"/>
  <c r="G10" i="3" s="1"/>
  <c r="D11" i="3"/>
  <c r="E11" i="3"/>
  <c r="F11" i="3"/>
  <c r="G11" i="3" s="1"/>
  <c r="D12" i="3"/>
  <c r="E12" i="3"/>
  <c r="F12" i="3"/>
  <c r="G12" i="3" s="1"/>
  <c r="D13" i="3"/>
  <c r="E13" i="3"/>
  <c r="F13" i="3"/>
  <c r="G13" i="3" s="1"/>
  <c r="D14" i="3"/>
  <c r="E14" i="3"/>
  <c r="F14" i="3"/>
  <c r="G14" i="3" s="1"/>
  <c r="D15" i="3"/>
  <c r="E15" i="3"/>
  <c r="F15" i="3"/>
  <c r="G15" i="3" s="1"/>
  <c r="D16" i="3"/>
  <c r="E16" i="3"/>
  <c r="F16" i="3"/>
  <c r="G16" i="3" s="1"/>
  <c r="D17" i="3"/>
  <c r="E17" i="3"/>
  <c r="F17" i="3"/>
  <c r="G17" i="3" s="1"/>
  <c r="D18" i="3"/>
  <c r="E18" i="3"/>
  <c r="F18" i="3"/>
  <c r="G18" i="3" s="1"/>
  <c r="D19" i="3"/>
  <c r="E19" i="3"/>
  <c r="F19" i="3"/>
  <c r="G19" i="3" s="1"/>
  <c r="D20" i="3"/>
  <c r="E20" i="3"/>
  <c r="F20" i="3"/>
  <c r="G20" i="3" s="1"/>
  <c r="D21" i="3"/>
  <c r="E21" i="3"/>
  <c r="F21" i="3"/>
  <c r="G21" i="3" s="1"/>
  <c r="D22" i="3"/>
  <c r="E22" i="3"/>
  <c r="F22" i="3"/>
  <c r="G22" i="3" s="1"/>
  <c r="D23" i="3"/>
  <c r="E23" i="3"/>
  <c r="F23" i="3"/>
  <c r="G23" i="3" s="1"/>
  <c r="D24" i="3"/>
  <c r="E24" i="3"/>
  <c r="F24" i="3"/>
  <c r="G24" i="3" s="1"/>
  <c r="D25" i="3"/>
  <c r="E25" i="3"/>
  <c r="F25" i="3"/>
  <c r="G25" i="3" s="1"/>
  <c r="D26" i="3"/>
  <c r="E26" i="3"/>
  <c r="F26" i="3"/>
  <c r="G26" i="3" s="1"/>
  <c r="D27" i="3"/>
  <c r="E27" i="3"/>
  <c r="F27" i="3"/>
  <c r="G27" i="3" s="1"/>
  <c r="D28" i="3"/>
  <c r="E28" i="3"/>
  <c r="F28" i="3"/>
  <c r="G28" i="3" s="1"/>
  <c r="D29" i="3"/>
  <c r="E29" i="3"/>
  <c r="F29" i="3"/>
  <c r="G29" i="3" s="1"/>
  <c r="D30" i="3"/>
  <c r="E30" i="3"/>
  <c r="F30" i="3"/>
  <c r="G30" i="3" s="1"/>
  <c r="D31" i="3"/>
  <c r="E31" i="3"/>
  <c r="F31" i="3"/>
  <c r="G31" i="3" s="1"/>
  <c r="D32" i="3"/>
  <c r="E32" i="3"/>
  <c r="F32" i="3"/>
  <c r="G32" i="3" s="1"/>
  <c r="D33" i="3"/>
  <c r="E33" i="3"/>
  <c r="F33" i="3"/>
  <c r="G33" i="3" s="1"/>
  <c r="D34" i="3"/>
  <c r="E34" i="3"/>
  <c r="F34" i="3"/>
  <c r="G34" i="3" s="1"/>
  <c r="D35" i="3"/>
  <c r="E35" i="3"/>
  <c r="F35" i="3"/>
  <c r="G35" i="3" s="1"/>
  <c r="D36" i="3"/>
  <c r="E36" i="3"/>
  <c r="F36" i="3"/>
  <c r="G36" i="3" s="1"/>
  <c r="D37" i="3"/>
  <c r="E37" i="3"/>
  <c r="F37" i="3"/>
  <c r="G37" i="3" s="1"/>
  <c r="D38" i="3"/>
  <c r="E38" i="3"/>
  <c r="F38" i="3"/>
  <c r="G38" i="3" s="1"/>
  <c r="D39" i="3"/>
  <c r="E39" i="3"/>
  <c r="F39" i="3"/>
  <c r="G39" i="3" s="1"/>
  <c r="D40" i="3"/>
  <c r="E40" i="3"/>
  <c r="F40" i="3"/>
  <c r="G40" i="3" s="1"/>
  <c r="D41" i="3"/>
  <c r="E41" i="3"/>
  <c r="F41" i="3"/>
  <c r="G41" i="3" s="1"/>
  <c r="D42" i="3"/>
  <c r="E42" i="3"/>
  <c r="F42" i="3"/>
  <c r="G42" i="3" s="1"/>
  <c r="D43" i="3"/>
  <c r="E43" i="3"/>
  <c r="F43" i="3"/>
  <c r="G43" i="3" s="1"/>
  <c r="D44" i="3"/>
  <c r="E44" i="3"/>
  <c r="F44" i="3"/>
  <c r="G44" i="3" s="1"/>
  <c r="D45" i="3"/>
  <c r="E45" i="3"/>
  <c r="F45" i="3"/>
  <c r="G45" i="3" s="1"/>
  <c r="D46" i="3"/>
  <c r="E46" i="3"/>
  <c r="F46" i="3"/>
  <c r="G46" i="3" s="1"/>
  <c r="D47" i="3"/>
  <c r="E47" i="3"/>
  <c r="F47" i="3"/>
  <c r="G47" i="3" s="1"/>
  <c r="D48" i="3"/>
  <c r="E48" i="3"/>
  <c r="F48" i="3"/>
  <c r="G48" i="3" s="1"/>
  <c r="D49" i="3"/>
  <c r="E49" i="3"/>
  <c r="F49" i="3"/>
  <c r="G49" i="3" s="1"/>
  <c r="D50" i="3"/>
  <c r="E50" i="3"/>
  <c r="F50" i="3"/>
  <c r="G50" i="3" s="1"/>
  <c r="D51" i="3"/>
  <c r="E51" i="3"/>
  <c r="F51" i="3"/>
  <c r="G51" i="3" s="1"/>
  <c r="D52" i="3"/>
  <c r="E52" i="3"/>
  <c r="F52" i="3"/>
  <c r="G52" i="3" s="1"/>
  <c r="D53" i="3"/>
  <c r="E53" i="3"/>
  <c r="F53" i="3"/>
  <c r="G53" i="3" s="1"/>
  <c r="D54" i="3"/>
  <c r="E54" i="3"/>
  <c r="F54" i="3"/>
  <c r="G54" i="3" s="1"/>
  <c r="D55" i="3"/>
  <c r="E55" i="3"/>
  <c r="F55" i="3"/>
  <c r="G55" i="3" s="1"/>
  <c r="D56" i="3"/>
  <c r="E56" i="3"/>
  <c r="F56" i="3"/>
  <c r="G56" i="3" s="1"/>
  <c r="D57" i="3"/>
  <c r="E57" i="3"/>
  <c r="F57" i="3"/>
  <c r="G57" i="3" s="1"/>
  <c r="D58" i="3"/>
  <c r="E58" i="3"/>
  <c r="F58" i="3"/>
  <c r="G58" i="3" s="1"/>
  <c r="D59" i="3"/>
  <c r="E59" i="3"/>
  <c r="F59" i="3"/>
  <c r="G59" i="3" s="1"/>
  <c r="D60" i="3"/>
  <c r="E60" i="3"/>
  <c r="F60" i="3"/>
  <c r="G60" i="3" s="1"/>
  <c r="D61" i="3"/>
  <c r="E61" i="3"/>
  <c r="F61" i="3"/>
  <c r="G61" i="3" s="1"/>
  <c r="D62" i="3"/>
  <c r="E62" i="3"/>
  <c r="F62" i="3"/>
  <c r="G62" i="3" s="1"/>
  <c r="D63" i="3"/>
  <c r="E63" i="3"/>
  <c r="F63" i="3"/>
  <c r="G63" i="3" s="1"/>
  <c r="D64" i="3"/>
  <c r="E64" i="3"/>
  <c r="F64" i="3"/>
  <c r="G64" i="3" s="1"/>
  <c r="D65" i="3"/>
  <c r="E65" i="3"/>
  <c r="F65" i="3"/>
  <c r="G65" i="3" s="1"/>
  <c r="D66" i="3"/>
  <c r="E66" i="3"/>
  <c r="F66" i="3"/>
  <c r="G66" i="3" s="1"/>
  <c r="D67" i="3"/>
  <c r="E67" i="3"/>
  <c r="F67" i="3"/>
  <c r="G67" i="3" s="1"/>
  <c r="D68" i="3"/>
  <c r="E68" i="3"/>
  <c r="F68" i="3"/>
  <c r="G68" i="3" s="1"/>
  <c r="D69" i="3"/>
  <c r="E69" i="3"/>
  <c r="F69" i="3"/>
  <c r="G69" i="3" s="1"/>
  <c r="D70" i="3"/>
  <c r="E70" i="3"/>
  <c r="F70" i="3"/>
  <c r="G70" i="3" s="1"/>
  <c r="D71" i="3"/>
  <c r="E71" i="3"/>
  <c r="F71" i="3"/>
  <c r="G71" i="3" s="1"/>
  <c r="D72" i="3"/>
  <c r="E72" i="3"/>
  <c r="F72" i="3"/>
  <c r="G72" i="3" s="1"/>
  <c r="D73" i="3"/>
  <c r="E73" i="3"/>
  <c r="F73" i="3"/>
  <c r="G73" i="3" s="1"/>
  <c r="D74" i="3"/>
  <c r="E74" i="3"/>
  <c r="F74" i="3"/>
  <c r="G74" i="3" s="1"/>
  <c r="D75" i="3"/>
  <c r="E75" i="3"/>
  <c r="F75" i="3"/>
  <c r="G75" i="3" s="1"/>
  <c r="D76" i="3"/>
  <c r="E76" i="3"/>
  <c r="F76" i="3"/>
  <c r="G76" i="3" s="1"/>
  <c r="D77" i="3"/>
  <c r="E77" i="3"/>
  <c r="F77" i="3"/>
  <c r="G77" i="3" s="1"/>
  <c r="D78" i="3"/>
  <c r="E78" i="3"/>
  <c r="F78" i="3"/>
  <c r="G78" i="3" s="1"/>
  <c r="D79" i="3"/>
  <c r="E79" i="3"/>
  <c r="F79" i="3"/>
  <c r="G79" i="3" s="1"/>
  <c r="D80" i="3"/>
  <c r="E80" i="3"/>
  <c r="F80" i="3"/>
  <c r="G80" i="3" s="1"/>
  <c r="D81" i="3"/>
  <c r="E81" i="3"/>
  <c r="F81" i="3"/>
  <c r="G81" i="3" s="1"/>
  <c r="D82" i="3"/>
  <c r="E82" i="3"/>
  <c r="F82" i="3"/>
  <c r="G82" i="3" s="1"/>
  <c r="D83" i="3"/>
  <c r="E83" i="3"/>
  <c r="F83" i="3"/>
  <c r="G83" i="3" s="1"/>
  <c r="D84" i="3"/>
  <c r="E84" i="3"/>
  <c r="F84" i="3"/>
  <c r="G84" i="3" s="1"/>
  <c r="D85" i="3"/>
  <c r="E85" i="3"/>
  <c r="F85" i="3"/>
  <c r="G85" i="3" s="1"/>
  <c r="D86" i="3"/>
  <c r="E86" i="3"/>
  <c r="F86" i="3"/>
  <c r="G86" i="3" s="1"/>
  <c r="D87" i="3"/>
  <c r="E87" i="3"/>
  <c r="F87" i="3"/>
  <c r="G87" i="3" s="1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D274" i="3"/>
  <c r="E274" i="3"/>
  <c r="F274" i="3"/>
  <c r="G274" i="3"/>
  <c r="D275" i="3"/>
  <c r="E275" i="3"/>
  <c r="F275" i="3"/>
  <c r="G275" i="3"/>
  <c r="D276" i="3"/>
  <c r="E276" i="3"/>
  <c r="F276" i="3"/>
  <c r="G276" i="3"/>
  <c r="D277" i="3"/>
  <c r="E277" i="3"/>
  <c r="F277" i="3"/>
  <c r="G277" i="3"/>
  <c r="D278" i="3"/>
  <c r="E278" i="3"/>
  <c r="F278" i="3"/>
  <c r="G278" i="3"/>
  <c r="D279" i="3"/>
  <c r="E279" i="3"/>
  <c r="F279" i="3"/>
  <c r="G279" i="3"/>
  <c r="D280" i="3"/>
  <c r="E280" i="3"/>
  <c r="F280" i="3"/>
  <c r="G280" i="3"/>
  <c r="D281" i="3"/>
  <c r="E281" i="3"/>
  <c r="F281" i="3"/>
  <c r="G281" i="3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D288" i="3"/>
  <c r="E288" i="3"/>
  <c r="F288" i="3"/>
  <c r="G288" i="3"/>
  <c r="D289" i="3"/>
  <c r="E289" i="3"/>
  <c r="F289" i="3"/>
  <c r="G289" i="3"/>
  <c r="D290" i="3"/>
  <c r="E290" i="3"/>
  <c r="F290" i="3"/>
  <c r="G290" i="3"/>
  <c r="D291" i="3"/>
  <c r="E291" i="3"/>
  <c r="F291" i="3"/>
  <c r="G291" i="3"/>
  <c r="D292" i="3"/>
  <c r="E292" i="3"/>
  <c r="F292" i="3"/>
  <c r="G292" i="3"/>
  <c r="D293" i="3"/>
  <c r="E293" i="3"/>
  <c r="F293" i="3"/>
  <c r="G293" i="3"/>
  <c r="D294" i="3"/>
  <c r="E294" i="3"/>
  <c r="F294" i="3"/>
  <c r="G294" i="3"/>
  <c r="D295" i="3"/>
  <c r="E295" i="3"/>
  <c r="F295" i="3"/>
  <c r="G295" i="3"/>
  <c r="D296" i="3"/>
  <c r="E296" i="3"/>
  <c r="F296" i="3"/>
  <c r="G296" i="3"/>
  <c r="D297" i="3"/>
  <c r="E297" i="3"/>
  <c r="F297" i="3"/>
  <c r="G297" i="3"/>
  <c r="D298" i="3"/>
  <c r="E298" i="3"/>
  <c r="F298" i="3"/>
  <c r="G298" i="3"/>
  <c r="D299" i="3"/>
  <c r="E299" i="3"/>
  <c r="F299" i="3"/>
  <c r="G299" i="3"/>
  <c r="D300" i="3"/>
  <c r="E300" i="3"/>
  <c r="F300" i="3"/>
  <c r="G300" i="3"/>
  <c r="D301" i="3"/>
  <c r="E301" i="3"/>
  <c r="F301" i="3"/>
  <c r="G301" i="3"/>
  <c r="D302" i="3"/>
  <c r="E302" i="3"/>
  <c r="F302" i="3"/>
  <c r="G302" i="3"/>
  <c r="D303" i="3"/>
  <c r="E303" i="3"/>
  <c r="F303" i="3"/>
  <c r="G303" i="3"/>
  <c r="D304" i="3"/>
  <c r="E304" i="3"/>
  <c r="F304" i="3"/>
  <c r="G304" i="3"/>
  <c r="D305" i="3"/>
  <c r="E305" i="3"/>
  <c r="F305" i="3"/>
  <c r="G305" i="3"/>
  <c r="D306" i="3"/>
  <c r="E306" i="3"/>
  <c r="F306" i="3"/>
  <c r="G306" i="3"/>
  <c r="D307" i="3"/>
  <c r="E307" i="3"/>
  <c r="F307" i="3"/>
  <c r="G307" i="3"/>
  <c r="D308" i="3"/>
  <c r="E308" i="3"/>
  <c r="F308" i="3"/>
  <c r="G308" i="3"/>
  <c r="D309" i="3"/>
  <c r="E309" i="3"/>
  <c r="F309" i="3"/>
  <c r="G309" i="3"/>
  <c r="D310" i="3"/>
  <c r="E310" i="3"/>
  <c r="F310" i="3"/>
  <c r="G310" i="3"/>
  <c r="D311" i="3"/>
  <c r="E311" i="3"/>
  <c r="F311" i="3"/>
  <c r="G311" i="3"/>
  <c r="D312" i="3"/>
  <c r="E312" i="3"/>
  <c r="F312" i="3"/>
  <c r="G312" i="3"/>
  <c r="D313" i="3"/>
  <c r="E313" i="3"/>
  <c r="F313" i="3"/>
  <c r="G313" i="3"/>
  <c r="D314" i="3"/>
  <c r="E314" i="3"/>
  <c r="F314" i="3"/>
  <c r="G314" i="3"/>
  <c r="D315" i="3"/>
  <c r="E315" i="3"/>
  <c r="F315" i="3"/>
  <c r="G315" i="3"/>
  <c r="D316" i="3"/>
  <c r="E316" i="3"/>
  <c r="F316" i="3"/>
  <c r="G316" i="3"/>
  <c r="D317" i="3"/>
  <c r="E317" i="3"/>
  <c r="F317" i="3"/>
  <c r="G317" i="3"/>
  <c r="D318" i="3"/>
  <c r="E318" i="3"/>
  <c r="F318" i="3"/>
  <c r="G318" i="3"/>
  <c r="D319" i="3"/>
  <c r="E319" i="3"/>
  <c r="F319" i="3"/>
  <c r="G319" i="3"/>
  <c r="D320" i="3"/>
  <c r="E320" i="3"/>
  <c r="F320" i="3"/>
  <c r="G320" i="3"/>
  <c r="D321" i="3"/>
  <c r="E321" i="3"/>
  <c r="F321" i="3"/>
  <c r="G321" i="3"/>
  <c r="D322" i="3"/>
  <c r="E322" i="3"/>
  <c r="F322" i="3"/>
  <c r="G322" i="3"/>
  <c r="D323" i="3"/>
  <c r="E323" i="3"/>
  <c r="F323" i="3"/>
  <c r="G323" i="3"/>
  <c r="D324" i="3"/>
  <c r="E324" i="3"/>
  <c r="F324" i="3"/>
  <c r="G324" i="3"/>
  <c r="D325" i="3"/>
  <c r="E325" i="3"/>
  <c r="F325" i="3"/>
  <c r="G325" i="3"/>
  <c r="D326" i="3"/>
  <c r="E326" i="3"/>
  <c r="F326" i="3"/>
  <c r="G326" i="3"/>
  <c r="D327" i="3"/>
  <c r="E327" i="3"/>
  <c r="F327" i="3"/>
  <c r="G327" i="3"/>
  <c r="D328" i="3"/>
  <c r="E328" i="3"/>
  <c r="F328" i="3"/>
  <c r="G328" i="3"/>
  <c r="D329" i="3"/>
  <c r="E329" i="3"/>
  <c r="F329" i="3"/>
  <c r="G329" i="3"/>
  <c r="D330" i="3"/>
  <c r="E330" i="3"/>
  <c r="F330" i="3"/>
  <c r="G330" i="3"/>
  <c r="D331" i="3"/>
  <c r="E331" i="3"/>
  <c r="F331" i="3"/>
  <c r="G331" i="3"/>
  <c r="D332" i="3"/>
  <c r="E332" i="3"/>
  <c r="F332" i="3"/>
  <c r="G332" i="3"/>
  <c r="D333" i="3"/>
  <c r="E333" i="3"/>
  <c r="F333" i="3"/>
  <c r="G333" i="3"/>
  <c r="D334" i="3"/>
  <c r="E334" i="3"/>
  <c r="F334" i="3"/>
  <c r="G334" i="3"/>
  <c r="D335" i="3"/>
  <c r="E335" i="3"/>
  <c r="F335" i="3"/>
  <c r="G335" i="3"/>
  <c r="D336" i="3"/>
  <c r="E336" i="3"/>
  <c r="F336" i="3"/>
  <c r="G336" i="3"/>
  <c r="D337" i="3"/>
  <c r="E337" i="3"/>
  <c r="F337" i="3"/>
  <c r="G337" i="3"/>
  <c r="D338" i="3"/>
  <c r="E338" i="3"/>
  <c r="F338" i="3"/>
  <c r="G338" i="3"/>
  <c r="D339" i="3"/>
  <c r="E339" i="3"/>
  <c r="F339" i="3"/>
  <c r="G339" i="3"/>
  <c r="D340" i="3"/>
  <c r="E340" i="3"/>
  <c r="F340" i="3"/>
  <c r="G340" i="3"/>
  <c r="D341" i="3"/>
  <c r="E341" i="3"/>
  <c r="F341" i="3"/>
  <c r="G341" i="3"/>
  <c r="D342" i="3"/>
  <c r="E342" i="3"/>
  <c r="F342" i="3"/>
  <c r="G342" i="3"/>
  <c r="D343" i="3"/>
  <c r="E343" i="3"/>
  <c r="F343" i="3"/>
  <c r="G343" i="3"/>
  <c r="D344" i="3"/>
  <c r="E344" i="3"/>
  <c r="F344" i="3"/>
  <c r="G344" i="3"/>
  <c r="D345" i="3"/>
  <c r="E345" i="3"/>
  <c r="F345" i="3"/>
  <c r="G345" i="3"/>
  <c r="D346" i="3"/>
  <c r="E346" i="3"/>
  <c r="F346" i="3"/>
  <c r="G346" i="3"/>
  <c r="D347" i="3"/>
  <c r="E347" i="3"/>
  <c r="F347" i="3"/>
  <c r="G347" i="3"/>
  <c r="D348" i="3"/>
  <c r="E348" i="3"/>
  <c r="F348" i="3"/>
  <c r="G348" i="3"/>
  <c r="D349" i="3"/>
  <c r="E349" i="3"/>
  <c r="F349" i="3"/>
  <c r="G349" i="3"/>
  <c r="D350" i="3"/>
  <c r="E350" i="3"/>
  <c r="F350" i="3"/>
  <c r="G350" i="3"/>
  <c r="D351" i="3"/>
  <c r="E351" i="3"/>
  <c r="F351" i="3"/>
  <c r="G351" i="3"/>
  <c r="D352" i="3"/>
  <c r="E352" i="3"/>
  <c r="F352" i="3"/>
  <c r="G352" i="3"/>
  <c r="D353" i="3"/>
  <c r="E353" i="3"/>
  <c r="F353" i="3"/>
  <c r="G353" i="3"/>
  <c r="D354" i="3"/>
  <c r="E354" i="3"/>
  <c r="F354" i="3"/>
  <c r="G354" i="3"/>
  <c r="D355" i="3"/>
  <c r="E355" i="3"/>
  <c r="F355" i="3"/>
  <c r="G355" i="3"/>
  <c r="D356" i="3"/>
  <c r="E356" i="3"/>
  <c r="F356" i="3"/>
  <c r="G356" i="3"/>
  <c r="D357" i="3"/>
  <c r="E357" i="3"/>
  <c r="F357" i="3"/>
  <c r="G357" i="3"/>
  <c r="D358" i="3"/>
  <c r="E358" i="3"/>
  <c r="F358" i="3"/>
  <c r="G358" i="3"/>
  <c r="D359" i="3"/>
  <c r="E359" i="3"/>
  <c r="F359" i="3"/>
  <c r="G359" i="3"/>
  <c r="D360" i="3"/>
  <c r="E360" i="3"/>
  <c r="F360" i="3"/>
  <c r="G360" i="3"/>
  <c r="D361" i="3"/>
  <c r="E361" i="3"/>
  <c r="F361" i="3"/>
  <c r="G361" i="3"/>
  <c r="D362" i="3"/>
  <c r="E362" i="3"/>
  <c r="F362" i="3"/>
  <c r="G362" i="3"/>
  <c r="D363" i="3"/>
  <c r="E363" i="3"/>
  <c r="F363" i="3"/>
  <c r="G363" i="3"/>
  <c r="D364" i="3"/>
  <c r="E364" i="3"/>
  <c r="F364" i="3"/>
  <c r="G364" i="3"/>
  <c r="D365" i="3"/>
  <c r="E365" i="3"/>
  <c r="F365" i="3"/>
  <c r="G365" i="3"/>
  <c r="G2" i="3"/>
  <c r="F2" i="3"/>
  <c r="E2" i="3"/>
  <c r="D2" i="3"/>
  <c r="A10" i="3"/>
  <c r="A11" i="3"/>
  <c r="A12" i="3"/>
  <c r="A19" i="3" s="1"/>
  <c r="A26" i="3" s="1"/>
  <c r="A33" i="3" s="1"/>
  <c r="A40" i="3" s="1"/>
  <c r="A47" i="3" s="1"/>
  <c r="A54" i="3" s="1"/>
  <c r="A61" i="3" s="1"/>
  <c r="A68" i="3" s="1"/>
  <c r="A75" i="3" s="1"/>
  <c r="A82" i="3" s="1"/>
  <c r="A89" i="3" s="1"/>
  <c r="A96" i="3" s="1"/>
  <c r="A103" i="3" s="1"/>
  <c r="A110" i="3" s="1"/>
  <c r="A117" i="3" s="1"/>
  <c r="A124" i="3" s="1"/>
  <c r="A131" i="3" s="1"/>
  <c r="A138" i="3" s="1"/>
  <c r="A145" i="3" s="1"/>
  <c r="A152" i="3" s="1"/>
  <c r="A159" i="3" s="1"/>
  <c r="A166" i="3" s="1"/>
  <c r="A173" i="3" s="1"/>
  <c r="A180" i="3" s="1"/>
  <c r="A187" i="3" s="1"/>
  <c r="A194" i="3" s="1"/>
  <c r="A201" i="3" s="1"/>
  <c r="A208" i="3" s="1"/>
  <c r="A215" i="3" s="1"/>
  <c r="A222" i="3" s="1"/>
  <c r="A229" i="3" s="1"/>
  <c r="A236" i="3" s="1"/>
  <c r="A243" i="3" s="1"/>
  <c r="A250" i="3" s="1"/>
  <c r="A257" i="3" s="1"/>
  <c r="A264" i="3" s="1"/>
  <c r="A271" i="3" s="1"/>
  <c r="A278" i="3" s="1"/>
  <c r="A285" i="3" s="1"/>
  <c r="A292" i="3" s="1"/>
  <c r="A299" i="3" s="1"/>
  <c r="A306" i="3" s="1"/>
  <c r="A313" i="3" s="1"/>
  <c r="A320" i="3" s="1"/>
  <c r="A327" i="3" s="1"/>
  <c r="A334" i="3" s="1"/>
  <c r="A341" i="3" s="1"/>
  <c r="A348" i="3" s="1"/>
  <c r="A355" i="3" s="1"/>
  <c r="A362" i="3" s="1"/>
  <c r="A13" i="3"/>
  <c r="A20" i="3" s="1"/>
  <c r="A27" i="3" s="1"/>
  <c r="A34" i="3" s="1"/>
  <c r="A41" i="3" s="1"/>
  <c r="A48" i="3" s="1"/>
  <c r="A55" i="3" s="1"/>
  <c r="A62" i="3" s="1"/>
  <c r="A69" i="3" s="1"/>
  <c r="A76" i="3" s="1"/>
  <c r="A83" i="3" s="1"/>
  <c r="A90" i="3" s="1"/>
  <c r="A97" i="3" s="1"/>
  <c r="A104" i="3" s="1"/>
  <c r="A111" i="3" s="1"/>
  <c r="A118" i="3" s="1"/>
  <c r="A125" i="3" s="1"/>
  <c r="A132" i="3" s="1"/>
  <c r="A139" i="3" s="1"/>
  <c r="A146" i="3" s="1"/>
  <c r="A153" i="3" s="1"/>
  <c r="A160" i="3" s="1"/>
  <c r="A167" i="3" s="1"/>
  <c r="A174" i="3" s="1"/>
  <c r="A181" i="3" s="1"/>
  <c r="A188" i="3" s="1"/>
  <c r="A195" i="3" s="1"/>
  <c r="A202" i="3" s="1"/>
  <c r="A209" i="3" s="1"/>
  <c r="A216" i="3" s="1"/>
  <c r="A223" i="3" s="1"/>
  <c r="A230" i="3" s="1"/>
  <c r="A237" i="3" s="1"/>
  <c r="A244" i="3" s="1"/>
  <c r="A251" i="3" s="1"/>
  <c r="A258" i="3" s="1"/>
  <c r="A265" i="3" s="1"/>
  <c r="A272" i="3" s="1"/>
  <c r="A279" i="3" s="1"/>
  <c r="A286" i="3" s="1"/>
  <c r="A293" i="3" s="1"/>
  <c r="A300" i="3" s="1"/>
  <c r="A307" i="3" s="1"/>
  <c r="A314" i="3" s="1"/>
  <c r="A321" i="3" s="1"/>
  <c r="A328" i="3" s="1"/>
  <c r="A335" i="3" s="1"/>
  <c r="A342" i="3" s="1"/>
  <c r="A349" i="3" s="1"/>
  <c r="A356" i="3" s="1"/>
  <c r="A363" i="3" s="1"/>
  <c r="A14" i="3"/>
  <c r="A21" i="3" s="1"/>
  <c r="A28" i="3" s="1"/>
  <c r="A35" i="3" s="1"/>
  <c r="A42" i="3" s="1"/>
  <c r="A49" i="3" s="1"/>
  <c r="A56" i="3" s="1"/>
  <c r="A63" i="3" s="1"/>
  <c r="A70" i="3" s="1"/>
  <c r="A77" i="3" s="1"/>
  <c r="A84" i="3" s="1"/>
  <c r="A91" i="3" s="1"/>
  <c r="A98" i="3" s="1"/>
  <c r="A105" i="3" s="1"/>
  <c r="A112" i="3" s="1"/>
  <c r="A119" i="3" s="1"/>
  <c r="A126" i="3" s="1"/>
  <c r="A133" i="3" s="1"/>
  <c r="A140" i="3" s="1"/>
  <c r="A147" i="3" s="1"/>
  <c r="A154" i="3" s="1"/>
  <c r="A161" i="3" s="1"/>
  <c r="A168" i="3" s="1"/>
  <c r="A175" i="3" s="1"/>
  <c r="A182" i="3" s="1"/>
  <c r="A189" i="3" s="1"/>
  <c r="A196" i="3" s="1"/>
  <c r="A203" i="3" s="1"/>
  <c r="A210" i="3" s="1"/>
  <c r="A217" i="3" s="1"/>
  <c r="A224" i="3" s="1"/>
  <c r="A231" i="3" s="1"/>
  <c r="A238" i="3" s="1"/>
  <c r="A245" i="3" s="1"/>
  <c r="A252" i="3" s="1"/>
  <c r="A259" i="3" s="1"/>
  <c r="A266" i="3" s="1"/>
  <c r="A273" i="3" s="1"/>
  <c r="A280" i="3" s="1"/>
  <c r="A287" i="3" s="1"/>
  <c r="A294" i="3" s="1"/>
  <c r="A301" i="3" s="1"/>
  <c r="A308" i="3" s="1"/>
  <c r="A315" i="3" s="1"/>
  <c r="A322" i="3" s="1"/>
  <c r="A329" i="3" s="1"/>
  <c r="A336" i="3" s="1"/>
  <c r="A343" i="3" s="1"/>
  <c r="A350" i="3" s="1"/>
  <c r="A357" i="3" s="1"/>
  <c r="A364" i="3" s="1"/>
  <c r="A15" i="3"/>
  <c r="A17" i="3"/>
  <c r="A24" i="3" s="1"/>
  <c r="A31" i="3" s="1"/>
  <c r="A38" i="3" s="1"/>
  <c r="A45" i="3" s="1"/>
  <c r="A52" i="3" s="1"/>
  <c r="A59" i="3" s="1"/>
  <c r="A66" i="3" s="1"/>
  <c r="A73" i="3" s="1"/>
  <c r="A80" i="3" s="1"/>
  <c r="A87" i="3" s="1"/>
  <c r="A94" i="3" s="1"/>
  <c r="A101" i="3" s="1"/>
  <c r="A108" i="3" s="1"/>
  <c r="A115" i="3" s="1"/>
  <c r="A122" i="3" s="1"/>
  <c r="A129" i="3" s="1"/>
  <c r="A136" i="3" s="1"/>
  <c r="A143" i="3" s="1"/>
  <c r="A150" i="3" s="1"/>
  <c r="A157" i="3" s="1"/>
  <c r="A164" i="3" s="1"/>
  <c r="A171" i="3" s="1"/>
  <c r="A178" i="3" s="1"/>
  <c r="A185" i="3" s="1"/>
  <c r="A192" i="3" s="1"/>
  <c r="A199" i="3" s="1"/>
  <c r="A206" i="3" s="1"/>
  <c r="A213" i="3" s="1"/>
  <c r="A220" i="3" s="1"/>
  <c r="A227" i="3" s="1"/>
  <c r="A234" i="3" s="1"/>
  <c r="A241" i="3" s="1"/>
  <c r="A248" i="3" s="1"/>
  <c r="A255" i="3" s="1"/>
  <c r="A262" i="3" s="1"/>
  <c r="A269" i="3" s="1"/>
  <c r="A276" i="3" s="1"/>
  <c r="A283" i="3" s="1"/>
  <c r="A290" i="3" s="1"/>
  <c r="A297" i="3" s="1"/>
  <c r="A304" i="3" s="1"/>
  <c r="A311" i="3" s="1"/>
  <c r="A318" i="3" s="1"/>
  <c r="A325" i="3" s="1"/>
  <c r="A332" i="3" s="1"/>
  <c r="A339" i="3" s="1"/>
  <c r="A346" i="3" s="1"/>
  <c r="A353" i="3" s="1"/>
  <c r="A360" i="3" s="1"/>
  <c r="A18" i="3"/>
  <c r="A25" i="3" s="1"/>
  <c r="A32" i="3" s="1"/>
  <c r="A39" i="3" s="1"/>
  <c r="A46" i="3" s="1"/>
  <c r="A53" i="3" s="1"/>
  <c r="A60" i="3" s="1"/>
  <c r="A67" i="3" s="1"/>
  <c r="A74" i="3" s="1"/>
  <c r="A81" i="3" s="1"/>
  <c r="A88" i="3" s="1"/>
  <c r="A95" i="3" s="1"/>
  <c r="A102" i="3" s="1"/>
  <c r="A109" i="3" s="1"/>
  <c r="A116" i="3" s="1"/>
  <c r="A123" i="3" s="1"/>
  <c r="A130" i="3" s="1"/>
  <c r="A137" i="3" s="1"/>
  <c r="A144" i="3" s="1"/>
  <c r="A151" i="3" s="1"/>
  <c r="A158" i="3" s="1"/>
  <c r="A165" i="3" s="1"/>
  <c r="A172" i="3" s="1"/>
  <c r="A179" i="3" s="1"/>
  <c r="A186" i="3" s="1"/>
  <c r="A193" i="3" s="1"/>
  <c r="A200" i="3" s="1"/>
  <c r="A207" i="3" s="1"/>
  <c r="A214" i="3" s="1"/>
  <c r="A221" i="3" s="1"/>
  <c r="A228" i="3" s="1"/>
  <c r="A235" i="3" s="1"/>
  <c r="A242" i="3" s="1"/>
  <c r="A249" i="3" s="1"/>
  <c r="A256" i="3" s="1"/>
  <c r="A263" i="3" s="1"/>
  <c r="A270" i="3" s="1"/>
  <c r="A277" i="3" s="1"/>
  <c r="A284" i="3" s="1"/>
  <c r="A291" i="3" s="1"/>
  <c r="A298" i="3" s="1"/>
  <c r="A305" i="3" s="1"/>
  <c r="A312" i="3" s="1"/>
  <c r="A319" i="3" s="1"/>
  <c r="A326" i="3" s="1"/>
  <c r="A333" i="3" s="1"/>
  <c r="A340" i="3" s="1"/>
  <c r="A347" i="3" s="1"/>
  <c r="A354" i="3" s="1"/>
  <c r="A361" i="3" s="1"/>
  <c r="A22" i="3"/>
  <c r="A29" i="3" s="1"/>
  <c r="A36" i="3" s="1"/>
  <c r="A43" i="3" s="1"/>
  <c r="A50" i="3" s="1"/>
  <c r="A57" i="3" s="1"/>
  <c r="A64" i="3" s="1"/>
  <c r="A71" i="3" s="1"/>
  <c r="A78" i="3" s="1"/>
  <c r="A85" i="3" s="1"/>
  <c r="A92" i="3" s="1"/>
  <c r="A99" i="3" s="1"/>
  <c r="A106" i="3" s="1"/>
  <c r="A113" i="3" s="1"/>
  <c r="A120" i="3" s="1"/>
  <c r="A127" i="3" s="1"/>
  <c r="A134" i="3" s="1"/>
  <c r="A141" i="3" s="1"/>
  <c r="A148" i="3" s="1"/>
  <c r="A155" i="3" s="1"/>
  <c r="A162" i="3" s="1"/>
  <c r="A169" i="3" s="1"/>
  <c r="A176" i="3" s="1"/>
  <c r="A183" i="3" s="1"/>
  <c r="A190" i="3" s="1"/>
  <c r="A197" i="3" s="1"/>
  <c r="A204" i="3" s="1"/>
  <c r="A211" i="3" s="1"/>
  <c r="A218" i="3" s="1"/>
  <c r="A225" i="3" s="1"/>
  <c r="A232" i="3" s="1"/>
  <c r="A239" i="3" s="1"/>
  <c r="A246" i="3" s="1"/>
  <c r="A253" i="3" s="1"/>
  <c r="A260" i="3" s="1"/>
  <c r="A267" i="3" s="1"/>
  <c r="A274" i="3" s="1"/>
  <c r="A281" i="3" s="1"/>
  <c r="A288" i="3" s="1"/>
  <c r="A295" i="3" s="1"/>
  <c r="A302" i="3" s="1"/>
  <c r="A309" i="3" s="1"/>
  <c r="A316" i="3" s="1"/>
  <c r="A323" i="3" s="1"/>
  <c r="A330" i="3" s="1"/>
  <c r="A337" i="3" s="1"/>
  <c r="A344" i="3" s="1"/>
  <c r="A351" i="3" s="1"/>
  <c r="A358" i="3" s="1"/>
  <c r="A365" i="3" s="1"/>
  <c r="A9" i="3"/>
  <c r="A16" i="3" s="1"/>
  <c r="A23" i="3" s="1"/>
  <c r="A30" i="3" s="1"/>
  <c r="A37" i="3" s="1"/>
  <c r="A44" i="3" s="1"/>
  <c r="A51" i="3" s="1"/>
  <c r="A58" i="3" s="1"/>
  <c r="A65" i="3" s="1"/>
  <c r="A72" i="3" s="1"/>
  <c r="A79" i="3" s="1"/>
  <c r="A86" i="3" s="1"/>
  <c r="A93" i="3" s="1"/>
  <c r="A100" i="3" s="1"/>
  <c r="A107" i="3" s="1"/>
  <c r="A114" i="3" s="1"/>
  <c r="A121" i="3" s="1"/>
  <c r="A128" i="3" s="1"/>
  <c r="A135" i="3" s="1"/>
  <c r="A142" i="3" s="1"/>
  <c r="A149" i="3" s="1"/>
  <c r="A156" i="3" s="1"/>
  <c r="A163" i="3" s="1"/>
  <c r="A170" i="3" s="1"/>
  <c r="A177" i="3" s="1"/>
  <c r="A184" i="3" s="1"/>
  <c r="A191" i="3" s="1"/>
  <c r="A198" i="3" s="1"/>
  <c r="A205" i="3" s="1"/>
  <c r="A212" i="3" s="1"/>
  <c r="A219" i="3" s="1"/>
  <c r="A226" i="3" s="1"/>
  <c r="A233" i="3" s="1"/>
  <c r="A240" i="3" s="1"/>
  <c r="A247" i="3" s="1"/>
  <c r="A254" i="3" s="1"/>
  <c r="A261" i="3" s="1"/>
  <c r="A268" i="3" s="1"/>
  <c r="A275" i="3" s="1"/>
  <c r="A282" i="3" s="1"/>
  <c r="A289" i="3" s="1"/>
  <c r="A296" i="3" s="1"/>
  <c r="A303" i="3" s="1"/>
  <c r="A310" i="3" s="1"/>
  <c r="A317" i="3" s="1"/>
  <c r="A324" i="3" s="1"/>
  <c r="A331" i="3" s="1"/>
  <c r="A338" i="3" s="1"/>
  <c r="A345" i="3" s="1"/>
  <c r="A352" i="3" s="1"/>
  <c r="A359" i="3" s="1"/>
</calcChain>
</file>

<file path=xl/sharedStrings.xml><?xml version="1.0" encoding="utf-8"?>
<sst xmlns="http://schemas.openxmlformats.org/spreadsheetml/2006/main" count="65" uniqueCount="64">
  <si>
    <t>Demand</t>
  </si>
  <si>
    <t>P1W1</t>
  </si>
  <si>
    <t>P1W2</t>
  </si>
  <si>
    <t>P1W3</t>
  </si>
  <si>
    <t>P1W4</t>
  </si>
  <si>
    <t>P2W1</t>
  </si>
  <si>
    <t>P2W2</t>
  </si>
  <si>
    <t>P2W3</t>
  </si>
  <si>
    <t>P2W4</t>
  </si>
  <si>
    <t>P3W1</t>
  </si>
  <si>
    <t>P3W2</t>
  </si>
  <si>
    <t>P3W3</t>
  </si>
  <si>
    <t>P3W4</t>
  </si>
  <si>
    <t>P3W5</t>
  </si>
  <si>
    <t>P4W1</t>
  </si>
  <si>
    <t>P4W2</t>
  </si>
  <si>
    <t>P4W3</t>
  </si>
  <si>
    <t>P4W4</t>
  </si>
  <si>
    <t>P5W1</t>
  </si>
  <si>
    <t>P5W2</t>
  </si>
  <si>
    <t>P5W3</t>
  </si>
  <si>
    <t>P5W4</t>
  </si>
  <si>
    <t>P6W1</t>
  </si>
  <si>
    <t>P6W2</t>
  </si>
  <si>
    <t>P6W3</t>
  </si>
  <si>
    <t>P6W4</t>
  </si>
  <si>
    <t>P6W5</t>
  </si>
  <si>
    <t>P7W1</t>
  </si>
  <si>
    <t>P7W2</t>
  </si>
  <si>
    <t>P7W3</t>
  </si>
  <si>
    <t>P7W4</t>
  </si>
  <si>
    <t>P8W1</t>
  </si>
  <si>
    <t>P8W2</t>
  </si>
  <si>
    <t>P8W3</t>
  </si>
  <si>
    <t>P8W4</t>
  </si>
  <si>
    <t>P9W1</t>
  </si>
  <si>
    <t>P9W2</t>
  </si>
  <si>
    <t>P9W3</t>
  </si>
  <si>
    <t>P9W4</t>
  </si>
  <si>
    <t>P9W5</t>
  </si>
  <si>
    <t>P10W1</t>
  </si>
  <si>
    <t>P10W2</t>
  </si>
  <si>
    <t>P10W3</t>
  </si>
  <si>
    <t>P10W4</t>
  </si>
  <si>
    <t>P11W1</t>
  </si>
  <si>
    <t>P11W2</t>
  </si>
  <si>
    <t>P11W3</t>
  </si>
  <si>
    <t>P11W4</t>
  </si>
  <si>
    <t>P12W1</t>
  </si>
  <si>
    <t>P12W2</t>
  </si>
  <si>
    <t>P12W3</t>
  </si>
  <si>
    <t>P12W4</t>
  </si>
  <si>
    <t>P12W5</t>
  </si>
  <si>
    <t>Account Jobs</t>
  </si>
  <si>
    <t>Card Jobs</t>
  </si>
  <si>
    <t>Cash Jobs</t>
  </si>
  <si>
    <t>date</t>
  </si>
  <si>
    <t>Account</t>
  </si>
  <si>
    <t>Card</t>
  </si>
  <si>
    <t>Cash</t>
  </si>
  <si>
    <t>Total</t>
  </si>
  <si>
    <t>day</t>
  </si>
  <si>
    <t>factor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</si>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</sst>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4" fontId="0" fillId="0" borderId="0" xfId="0" applyNumberFormat="1"/>
    <xf numFmtId="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E53" sqref="C2:E53"/>
    </sheetView>
  </sheetViews>
  <sheetFormatPr defaultRowHeight="15" x14ac:dyDescent="0.25"/>
  <cols>
    <col min="2" max="3" width="12.42578125" bestFit="1" customWidth="1"/>
    <col min="4" max="5" width="12" bestFit="1" customWidth="1"/>
  </cols>
  <sheetData>
    <row r="1" spans="1:14" x14ac:dyDescent="0.25">
      <c r="B1" t="s">
        <v>0</v>
      </c>
      <c r="C1" t="s">
        <v>53</v>
      </c>
      <c r="D1" t="s">
        <v>54</v>
      </c>
      <c r="E1" t="s">
        <v>55</v>
      </c>
    </row>
    <row r="2" spans="1:14" x14ac:dyDescent="0.25">
      <c r="A2">
        <v>1</v>
      </c>
      <c r="B2" t="s">
        <v>1</v>
      </c>
      <c r="C2">
        <v>4658.3710407239814</v>
      </c>
      <c r="D2">
        <v>710.30769230769226</v>
      </c>
      <c r="E2">
        <v>1381.8461538461538</v>
      </c>
    </row>
    <row r="3" spans="1:14" x14ac:dyDescent="0.25">
      <c r="A3">
        <v>2</v>
      </c>
      <c r="B3" t="s">
        <v>2</v>
      </c>
      <c r="C3">
        <v>1866.504854368932</v>
      </c>
      <c r="D3">
        <v>710.30769230769226</v>
      </c>
      <c r="E3">
        <v>1381.8461538461538</v>
      </c>
    </row>
    <row r="4" spans="1:14" x14ac:dyDescent="0.25">
      <c r="A4">
        <v>3</v>
      </c>
      <c r="B4" t="s">
        <v>3</v>
      </c>
      <c r="C4">
        <v>4640.3508771929819</v>
      </c>
      <c r="D4">
        <v>710.30769230769226</v>
      </c>
      <c r="E4">
        <v>1381.8461538461538</v>
      </c>
      <c r="G4" s="1"/>
      <c r="H4" s="1"/>
      <c r="I4" s="1"/>
      <c r="J4" s="1"/>
      <c r="K4" s="1"/>
      <c r="L4" s="1"/>
      <c r="M4" s="1"/>
      <c r="N4" s="3"/>
    </row>
    <row r="5" spans="1:14" x14ac:dyDescent="0.25">
      <c r="A5">
        <v>4</v>
      </c>
      <c r="B5" t="s">
        <v>4</v>
      </c>
      <c r="C5">
        <v>6602.3391812865493</v>
      </c>
      <c r="D5">
        <v>710.30769230769226</v>
      </c>
      <c r="E5">
        <v>1381.8461538461538</v>
      </c>
    </row>
    <row r="6" spans="1:14" x14ac:dyDescent="0.25">
      <c r="A6">
        <v>5</v>
      </c>
      <c r="B6" t="s">
        <v>5</v>
      </c>
      <c r="C6">
        <v>6827.4853801169584</v>
      </c>
      <c r="D6">
        <v>710.30769230769226</v>
      </c>
      <c r="E6">
        <v>1381.8461538461538</v>
      </c>
    </row>
    <row r="7" spans="1:14" x14ac:dyDescent="0.25">
      <c r="A7">
        <v>6</v>
      </c>
      <c r="B7" t="s">
        <v>6</v>
      </c>
      <c r="C7">
        <v>7017.5438596491222</v>
      </c>
      <c r="D7">
        <v>710.30769230769226</v>
      </c>
      <c r="E7">
        <v>1381.8461538461538</v>
      </c>
    </row>
    <row r="8" spans="1:14" x14ac:dyDescent="0.25">
      <c r="A8">
        <v>7</v>
      </c>
      <c r="B8" t="s">
        <v>7</v>
      </c>
      <c r="C8">
        <v>6596.4912280701747</v>
      </c>
      <c r="D8">
        <v>710.30769230769226</v>
      </c>
      <c r="E8">
        <v>1381.8461538461538</v>
      </c>
    </row>
    <row r="9" spans="1:14" x14ac:dyDescent="0.25">
      <c r="A9">
        <v>8</v>
      </c>
      <c r="B9" t="s">
        <v>8</v>
      </c>
      <c r="C9">
        <v>6959.0643274853792</v>
      </c>
      <c r="D9">
        <v>710.30769230769226</v>
      </c>
      <c r="E9">
        <v>1381.8461538461538</v>
      </c>
    </row>
    <row r="10" spans="1:14" x14ac:dyDescent="0.25">
      <c r="A10">
        <v>9</v>
      </c>
      <c r="B10" t="s">
        <v>9</v>
      </c>
      <c r="C10">
        <v>6517.5438596491222</v>
      </c>
      <c r="D10">
        <v>710.30769230769226</v>
      </c>
      <c r="E10">
        <v>1381.8461538461538</v>
      </c>
    </row>
    <row r="11" spans="1:14" x14ac:dyDescent="0.25">
      <c r="A11">
        <v>10</v>
      </c>
      <c r="B11" t="s">
        <v>10</v>
      </c>
      <c r="C11">
        <v>7558.4795321637421</v>
      </c>
      <c r="D11">
        <v>710.30769230769226</v>
      </c>
      <c r="E11">
        <v>1381.8461538461538</v>
      </c>
    </row>
    <row r="12" spans="1:14" x14ac:dyDescent="0.25">
      <c r="A12">
        <v>11</v>
      </c>
      <c r="B12" t="s">
        <v>11</v>
      </c>
      <c r="C12">
        <v>6815.78947368421</v>
      </c>
      <c r="D12">
        <v>710.30769230769226</v>
      </c>
      <c r="E12">
        <v>1381.8461538461538</v>
      </c>
    </row>
    <row r="13" spans="1:14" x14ac:dyDescent="0.25">
      <c r="A13">
        <v>12</v>
      </c>
      <c r="B13" t="s">
        <v>12</v>
      </c>
      <c r="C13">
        <v>7573.0994152046778</v>
      </c>
      <c r="D13">
        <v>710.30769230769226</v>
      </c>
      <c r="E13">
        <v>1381.8461538461538</v>
      </c>
    </row>
    <row r="14" spans="1:14" x14ac:dyDescent="0.25">
      <c r="A14">
        <v>13</v>
      </c>
      <c r="B14" t="s">
        <v>13</v>
      </c>
      <c r="C14">
        <v>7420.0819717849618</v>
      </c>
      <c r="D14">
        <v>710.30769230769226</v>
      </c>
      <c r="E14">
        <v>1381.8461538461538</v>
      </c>
    </row>
    <row r="15" spans="1:14" x14ac:dyDescent="0.25">
      <c r="A15">
        <v>14</v>
      </c>
      <c r="B15" t="s">
        <v>14</v>
      </c>
      <c r="C15">
        <v>6668.0359419754968</v>
      </c>
      <c r="D15">
        <v>710.30769230769226</v>
      </c>
      <c r="E15">
        <v>1381.8461538461538</v>
      </c>
    </row>
    <row r="16" spans="1:14" x14ac:dyDescent="0.25">
      <c r="A16">
        <v>15</v>
      </c>
      <c r="B16" t="s">
        <v>15</v>
      </c>
      <c r="C16">
        <v>5599.7165935182766</v>
      </c>
      <c r="D16">
        <v>710.30769230769226</v>
      </c>
      <c r="E16">
        <v>1381.8461538461538</v>
      </c>
    </row>
    <row r="17" spans="1:5" x14ac:dyDescent="0.25">
      <c r="A17">
        <v>16</v>
      </c>
      <c r="B17" t="s">
        <v>16</v>
      </c>
      <c r="C17">
        <v>5695.0355748772217</v>
      </c>
      <c r="D17">
        <v>710.30769230769226</v>
      </c>
      <c r="E17">
        <v>1381.8461538461538</v>
      </c>
    </row>
    <row r="18" spans="1:5" x14ac:dyDescent="0.25">
      <c r="A18">
        <v>17</v>
      </c>
      <c r="B18" t="s">
        <v>17</v>
      </c>
      <c r="C18">
        <v>7266.6051993010515</v>
      </c>
      <c r="D18">
        <v>710.30769230769226</v>
      </c>
      <c r="E18">
        <v>1381.8461538461538</v>
      </c>
    </row>
    <row r="19" spans="1:5" x14ac:dyDescent="0.25">
      <c r="A19">
        <v>18</v>
      </c>
      <c r="B19" t="s">
        <v>18</v>
      </c>
      <c r="C19">
        <v>7561.907541740994</v>
      </c>
      <c r="D19">
        <v>710.30769230769226</v>
      </c>
      <c r="E19">
        <v>1381.8461538461538</v>
      </c>
    </row>
    <row r="20" spans="1:5" x14ac:dyDescent="0.25">
      <c r="A20">
        <v>19</v>
      </c>
      <c r="B20" t="s">
        <v>19</v>
      </c>
      <c r="C20">
        <v>7409.9980034917826</v>
      </c>
      <c r="D20">
        <v>710.30769230769226</v>
      </c>
      <c r="E20">
        <v>1381.8461538461538</v>
      </c>
    </row>
    <row r="21" spans="1:5" x14ac:dyDescent="0.25">
      <c r="A21">
        <v>20</v>
      </c>
      <c r="B21" t="s">
        <v>20</v>
      </c>
      <c r="C21">
        <v>6785.1991865745904</v>
      </c>
      <c r="D21">
        <v>710.30769230769226</v>
      </c>
      <c r="E21">
        <v>1381.8461538461538</v>
      </c>
    </row>
    <row r="22" spans="1:5" x14ac:dyDescent="0.25">
      <c r="A22">
        <v>21</v>
      </c>
      <c r="B22" t="s">
        <v>21</v>
      </c>
      <c r="C22">
        <v>7482.9712117836352</v>
      </c>
      <c r="D22">
        <v>710.30769230769226</v>
      </c>
      <c r="E22">
        <v>1381.8461538461538</v>
      </c>
    </row>
    <row r="23" spans="1:5" x14ac:dyDescent="0.25">
      <c r="A23">
        <v>22</v>
      </c>
      <c r="B23" t="s">
        <v>22</v>
      </c>
      <c r="C23">
        <v>7712.1643750830781</v>
      </c>
      <c r="D23">
        <v>710.30769230769226</v>
      </c>
      <c r="E23">
        <v>1381.8461538461538</v>
      </c>
    </row>
    <row r="24" spans="1:5" x14ac:dyDescent="0.25">
      <c r="A24">
        <v>23</v>
      </c>
      <c r="B24" t="s">
        <v>23</v>
      </c>
      <c r="C24">
        <v>6268.7060637953937</v>
      </c>
      <c r="D24">
        <v>710.30769230769226</v>
      </c>
      <c r="E24">
        <v>1381.8461538461538</v>
      </c>
    </row>
    <row r="25" spans="1:5" x14ac:dyDescent="0.25">
      <c r="A25">
        <v>24</v>
      </c>
      <c r="B25" t="s">
        <v>24</v>
      </c>
      <c r="C25">
        <v>7787.910547971288</v>
      </c>
      <c r="D25">
        <v>710.30769230769226</v>
      </c>
      <c r="E25">
        <v>1381.8461538461538</v>
      </c>
    </row>
    <row r="26" spans="1:5" x14ac:dyDescent="0.25">
      <c r="A26">
        <v>25</v>
      </c>
      <c r="B26" t="s">
        <v>25</v>
      </c>
      <c r="C26">
        <v>8082.8239127418492</v>
      </c>
      <c r="D26">
        <v>710.30769230769226</v>
      </c>
      <c r="E26">
        <v>1381.8461538461538</v>
      </c>
    </row>
    <row r="27" spans="1:5" x14ac:dyDescent="0.25">
      <c r="A27">
        <v>26</v>
      </c>
      <c r="B27" t="s">
        <v>26</v>
      </c>
      <c r="C27">
        <v>8258.4801355551808</v>
      </c>
      <c r="D27">
        <v>710.30769230769226</v>
      </c>
      <c r="E27">
        <v>1381.8461538461538</v>
      </c>
    </row>
    <row r="28" spans="1:5" x14ac:dyDescent="0.25">
      <c r="A28">
        <v>27</v>
      </c>
      <c r="B28" t="s">
        <v>27</v>
      </c>
      <c r="C28">
        <v>8483.3204292063419</v>
      </c>
      <c r="D28">
        <v>710.30769230769226</v>
      </c>
      <c r="E28">
        <v>1381.8461538461538</v>
      </c>
    </row>
    <row r="29" spans="1:5" x14ac:dyDescent="0.25">
      <c r="A29">
        <v>28</v>
      </c>
      <c r="B29" t="s">
        <v>28</v>
      </c>
      <c r="C29">
        <v>8186.1363512917151</v>
      </c>
      <c r="D29">
        <v>710.30769230769226</v>
      </c>
      <c r="E29">
        <v>1381.8461538461538</v>
      </c>
    </row>
    <row r="30" spans="1:5" x14ac:dyDescent="0.25">
      <c r="A30">
        <v>29</v>
      </c>
      <c r="B30" t="s">
        <v>29</v>
      </c>
      <c r="C30">
        <v>8091.7481094664136</v>
      </c>
      <c r="D30">
        <v>710.30769230769226</v>
      </c>
      <c r="E30">
        <v>1381.8461538461538</v>
      </c>
    </row>
    <row r="31" spans="1:5" x14ac:dyDescent="0.25">
      <c r="A31">
        <v>30</v>
      </c>
      <c r="B31" t="s">
        <v>30</v>
      </c>
      <c r="C31">
        <v>7073.5155470850823</v>
      </c>
      <c r="D31">
        <v>710.30769230769226</v>
      </c>
      <c r="E31">
        <v>1381.8461538461538</v>
      </c>
    </row>
    <row r="32" spans="1:5" x14ac:dyDescent="0.25">
      <c r="A32">
        <v>31</v>
      </c>
      <c r="B32" t="s">
        <v>31</v>
      </c>
      <c r="C32">
        <v>6667.4882110009285</v>
      </c>
      <c r="D32">
        <v>710.30769230769226</v>
      </c>
      <c r="E32">
        <v>1381.8461538461538</v>
      </c>
    </row>
    <row r="33" spans="1:5" x14ac:dyDescent="0.25">
      <c r="A33">
        <v>32</v>
      </c>
      <c r="B33" t="s">
        <v>32</v>
      </c>
      <c r="C33">
        <v>6268.9370421451395</v>
      </c>
      <c r="D33">
        <v>710.30769230769226</v>
      </c>
      <c r="E33">
        <v>1381.8461538461538</v>
      </c>
    </row>
    <row r="34" spans="1:5" x14ac:dyDescent="0.25">
      <c r="A34">
        <v>33</v>
      </c>
      <c r="B34" t="s">
        <v>33</v>
      </c>
      <c r="C34">
        <v>5977.4814005186527</v>
      </c>
      <c r="D34">
        <v>710.30769230769226</v>
      </c>
      <c r="E34">
        <v>1381.8461538461538</v>
      </c>
    </row>
    <row r="35" spans="1:5" x14ac:dyDescent="0.25">
      <c r="A35">
        <v>34</v>
      </c>
      <c r="B35" t="s">
        <v>34</v>
      </c>
      <c r="C35">
        <v>5883.5822698583888</v>
      </c>
      <c r="D35">
        <v>710.30769230769226</v>
      </c>
      <c r="E35">
        <v>1381.8461538461538</v>
      </c>
    </row>
    <row r="36" spans="1:5" x14ac:dyDescent="0.25">
      <c r="A36">
        <v>35</v>
      </c>
      <c r="B36" t="s">
        <v>35</v>
      </c>
      <c r="C36">
        <v>5731.4006915766322</v>
      </c>
      <c r="D36">
        <v>710.30769230769226</v>
      </c>
      <c r="E36">
        <v>1381.8461538461538</v>
      </c>
    </row>
    <row r="37" spans="1:5" x14ac:dyDescent="0.25">
      <c r="A37">
        <v>36</v>
      </c>
      <c r="B37" t="s">
        <v>36</v>
      </c>
      <c r="C37">
        <v>6480.6225958192581</v>
      </c>
      <c r="D37">
        <v>710.30769230769226</v>
      </c>
      <c r="E37">
        <v>1381.8461538461538</v>
      </c>
    </row>
    <row r="38" spans="1:5" x14ac:dyDescent="0.25">
      <c r="A38">
        <v>37</v>
      </c>
      <c r="B38" t="s">
        <v>37</v>
      </c>
      <c r="C38">
        <v>7173.7287811274928</v>
      </c>
      <c r="D38">
        <v>710.30769230769226</v>
      </c>
      <c r="E38">
        <v>1381.8461538461538</v>
      </c>
    </row>
    <row r="39" spans="1:5" x14ac:dyDescent="0.25">
      <c r="A39">
        <v>38</v>
      </c>
      <c r="B39" t="s">
        <v>38</v>
      </c>
      <c r="C39">
        <v>8150.9746768728064</v>
      </c>
      <c r="D39">
        <v>710.30769230769226</v>
      </c>
      <c r="E39">
        <v>1381.8461538461538</v>
      </c>
    </row>
    <row r="40" spans="1:5" x14ac:dyDescent="0.25">
      <c r="A40">
        <v>39</v>
      </c>
      <c r="B40" t="s">
        <v>39</v>
      </c>
      <c r="C40">
        <v>9067.0530817785075</v>
      </c>
      <c r="D40">
        <v>710.30769230769226</v>
      </c>
      <c r="E40">
        <v>1381.8461538461538</v>
      </c>
    </row>
    <row r="41" spans="1:5" x14ac:dyDescent="0.25">
      <c r="A41">
        <v>40</v>
      </c>
      <c r="B41" t="s">
        <v>40</v>
      </c>
      <c r="C41">
        <v>9005.7723022647606</v>
      </c>
      <c r="D41">
        <v>710.30769230769226</v>
      </c>
      <c r="E41">
        <v>1381.8461538461538</v>
      </c>
    </row>
    <row r="42" spans="1:5" x14ac:dyDescent="0.25">
      <c r="A42">
        <v>41</v>
      </c>
      <c r="B42" t="s">
        <v>41</v>
      </c>
      <c r="C42">
        <v>9062.8239391023035</v>
      </c>
      <c r="D42">
        <v>710.30769230769226</v>
      </c>
      <c r="E42">
        <v>1381.8461538461538</v>
      </c>
    </row>
    <row r="43" spans="1:5" x14ac:dyDescent="0.25">
      <c r="A43">
        <v>42</v>
      </c>
      <c r="B43" t="s">
        <v>42</v>
      </c>
      <c r="C43">
        <v>8786.253971857157</v>
      </c>
      <c r="D43">
        <v>710.30769230769226</v>
      </c>
      <c r="E43">
        <v>1381.8461538461538</v>
      </c>
    </row>
    <row r="44" spans="1:5" x14ac:dyDescent="0.25">
      <c r="A44">
        <v>43</v>
      </c>
      <c r="B44" t="s">
        <v>43</v>
      </c>
      <c r="C44">
        <v>8895.4217109486635</v>
      </c>
      <c r="D44">
        <v>710.30769230769226</v>
      </c>
      <c r="E44">
        <v>1381.8461538461538</v>
      </c>
    </row>
    <row r="45" spans="1:5" x14ac:dyDescent="0.25">
      <c r="A45">
        <v>44</v>
      </c>
      <c r="B45" t="s">
        <v>44</v>
      </c>
      <c r="C45">
        <v>8731.4780365783408</v>
      </c>
      <c r="D45">
        <v>710.30769230769226</v>
      </c>
      <c r="E45">
        <v>1381.8461538461538</v>
      </c>
    </row>
    <row r="46" spans="1:5" x14ac:dyDescent="0.25">
      <c r="A46">
        <v>45</v>
      </c>
      <c r="B46" t="s">
        <v>45</v>
      </c>
      <c r="C46">
        <v>8286.2219411792157</v>
      </c>
      <c r="D46">
        <v>710.30769230769226</v>
      </c>
      <c r="E46">
        <v>1381.8461538461538</v>
      </c>
    </row>
    <row r="47" spans="1:5" x14ac:dyDescent="0.25">
      <c r="A47">
        <v>46</v>
      </c>
      <c r="B47" t="s">
        <v>46</v>
      </c>
      <c r="C47">
        <v>9200.0766244737752</v>
      </c>
      <c r="D47">
        <v>710.30769230769226</v>
      </c>
      <c r="E47">
        <v>1381.8461538461538</v>
      </c>
    </row>
    <row r="48" spans="1:5" x14ac:dyDescent="0.25">
      <c r="A48">
        <v>47</v>
      </c>
      <c r="B48" t="s">
        <v>47</v>
      </c>
      <c r="C48">
        <v>9147.0626346704667</v>
      </c>
      <c r="D48">
        <v>710.30769230769226</v>
      </c>
      <c r="E48">
        <v>1381.8461538461538</v>
      </c>
    </row>
    <row r="49" spans="1:5" x14ac:dyDescent="0.25">
      <c r="A49">
        <v>48</v>
      </c>
      <c r="B49" t="s">
        <v>48</v>
      </c>
      <c r="C49">
        <v>9113.5464900157403</v>
      </c>
      <c r="D49">
        <v>710.30769230769226</v>
      </c>
      <c r="E49">
        <v>1381.8461538461538</v>
      </c>
    </row>
    <row r="50" spans="1:5" x14ac:dyDescent="0.25">
      <c r="A50">
        <v>49</v>
      </c>
      <c r="B50" t="s">
        <v>49</v>
      </c>
      <c r="C50">
        <v>9002.091412366588</v>
      </c>
      <c r="D50">
        <v>710.30769230769226</v>
      </c>
      <c r="E50">
        <v>1381.8461538461538</v>
      </c>
    </row>
    <row r="51" spans="1:5" x14ac:dyDescent="0.25">
      <c r="A51">
        <v>50</v>
      </c>
      <c r="B51" t="s">
        <v>50</v>
      </c>
      <c r="C51">
        <v>9594.0708011577717</v>
      </c>
      <c r="D51">
        <v>710.30769230769226</v>
      </c>
      <c r="E51">
        <v>1381.8461538461538</v>
      </c>
    </row>
    <row r="52" spans="1:5" x14ac:dyDescent="0.25">
      <c r="A52">
        <v>51</v>
      </c>
      <c r="B52" t="s">
        <v>51</v>
      </c>
      <c r="C52">
        <v>9090.6783610848142</v>
      </c>
      <c r="D52">
        <v>710.30769230769226</v>
      </c>
      <c r="E52">
        <v>1381.8461538461538</v>
      </c>
    </row>
    <row r="53" spans="1:5" x14ac:dyDescent="0.25">
      <c r="A53">
        <v>52</v>
      </c>
      <c r="B53" t="s">
        <v>52</v>
      </c>
      <c r="C53">
        <v>9143.1230904172044</v>
      </c>
      <c r="D53">
        <v>710.30769230769226</v>
      </c>
      <c r="E53">
        <v>1381.8461538461538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 t="s">
        <v>61</v>
      </c>
      <c r="B1" t="s">
        <v>62</v>
      </c>
    </row>
    <row r="2" spans="1:2" x14ac:dyDescent="0.25">
      <c r="A2">
        <v>1</v>
      </c>
      <c r="B2">
        <v>0.14033462607766994</v>
      </c>
    </row>
    <row r="3" spans="1:2" x14ac:dyDescent="0.25">
      <c r="A3">
        <v>2</v>
      </c>
      <c r="B3">
        <v>0.16628519427515651</v>
      </c>
    </row>
    <row r="4" spans="1:2" x14ac:dyDescent="0.25">
      <c r="A4">
        <v>3</v>
      </c>
      <c r="B4">
        <v>0.17496170652280185</v>
      </c>
    </row>
    <row r="5" spans="1:2" x14ac:dyDescent="0.25">
      <c r="A5">
        <v>4</v>
      </c>
      <c r="B5">
        <v>0.17924104960478124</v>
      </c>
    </row>
    <row r="6" spans="1:2" x14ac:dyDescent="0.25">
      <c r="A6">
        <v>5</v>
      </c>
      <c r="B6">
        <v>0.15548154517627535</v>
      </c>
    </row>
    <row r="7" spans="1:2" x14ac:dyDescent="0.25">
      <c r="A7">
        <v>6</v>
      </c>
      <c r="B7">
        <v>9.1667439639201487E-2</v>
      </c>
    </row>
    <row r="8" spans="1:2" x14ac:dyDescent="0.25">
      <c r="A8">
        <v>7</v>
      </c>
      <c r="B8">
        <v>9.2028438704113633E-2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9"/>
  <sheetViews>
    <sheetView tabSelected="1" workbookViewId="0">
      <selection activeCell="D20" sqref="A1:G365"/>
    </sheetView>
  </sheetViews>
  <sheetFormatPr defaultRowHeight="15" x14ac:dyDescent="0.25"/>
  <cols>
    <col min="3" max="3" width="10.7109375" bestFit="1" customWidth="1"/>
  </cols>
  <sheetData>
    <row r="1" spans="1:7" x14ac:dyDescent="0.25">
      <c r="A1" t="s">
        <v>63</v>
      </c>
      <c r="B1" t="s">
        <v>61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7" x14ac:dyDescent="0.25">
      <c r="A2">
        <v>1</v>
      </c>
      <c r="B2">
        <v>1</v>
      </c>
      <c r="C2" s="2">
        <v>42359</v>
      </c>
      <c r="D2" s="5">
        <f>VLOOKUP($A2,Weeks!$A$2:$E$53,3,FALSE)*VLOOKUP($B2,dayFactor!$A$1:$B$8,2,FALSE)</f>
        <v>653.73075813104617</v>
      </c>
      <c r="E2" s="5">
        <f>VLOOKUP($A2,Weeks!$A$2:$E$53,4,FALSE)*VLOOKUP($B2,dayFactor!$A$1:$B$8,2,FALSE)</f>
        <v>99.680764400092627</v>
      </c>
      <c r="F2" s="5">
        <f>VLOOKUP($A2,Weeks!$A$2:$E$53,5,FALSE)*VLOOKUP($B2,dayFactor!$A$1:$B$8,2,FALSE)</f>
        <v>193.92086329686637</v>
      </c>
      <c r="G2" s="5">
        <f>SUM(D2:F2)</f>
        <v>947.33238582800516</v>
      </c>
    </row>
    <row r="3" spans="1:7" x14ac:dyDescent="0.25">
      <c r="A3">
        <v>1</v>
      </c>
      <c r="B3">
        <v>2</v>
      </c>
      <c r="C3" s="2">
        <v>42360</v>
      </c>
      <c r="D3" s="5">
        <f>VLOOKUP($A3,Weeks!$A$2:$E$53,3,FALSE)*VLOOKUP($B3,dayFactor!$A$1:$B$8,2,FALSE)</f>
        <v>774.61813351255023</v>
      </c>
      <c r="E3" s="5">
        <f>VLOOKUP($A3,Weeks!$A$2:$E$53,4,FALSE)*VLOOKUP($B3,dayFactor!$A$1:$B$8,2,FALSE)</f>
        <v>118.11365261052269</v>
      </c>
      <c r="F3" s="5">
        <f>VLOOKUP($A3,Weeks!$A$2:$E$53,5,FALSE)*VLOOKUP($B3,dayFactor!$A$1:$B$8,2,FALSE)</f>
        <v>229.7805561506855</v>
      </c>
      <c r="G3" s="5">
        <f t="shared" ref="G3:G66" si="0">SUM(D3:F3)</f>
        <v>1122.5123422737583</v>
      </c>
    </row>
    <row r="4" spans="1:7" x14ac:dyDescent="0.25">
      <c r="A4">
        <v>1</v>
      </c>
      <c r="B4">
        <v>3</v>
      </c>
      <c r="C4" s="2">
        <v>42361</v>
      </c>
      <c r="D4" s="5">
        <f>VLOOKUP($A4,Weeks!$A$2:$E$53,3,FALSE)*VLOOKUP($B4,dayFactor!$A$1:$B$8,2,FALSE)</f>
        <v>815.03654690146823</v>
      </c>
      <c r="E4" s="5">
        <f>VLOOKUP($A4,Weeks!$A$2:$E$53,4,FALSE)*VLOOKUP($B4,dayFactor!$A$1:$B$8,2,FALSE)</f>
        <v>124.27664600242709</v>
      </c>
      <c r="F4" s="5">
        <f>VLOOKUP($A4,Weeks!$A$2:$E$53,5,FALSE)*VLOOKUP($B4,dayFactor!$A$1:$B$8,2,FALSE)</f>
        <v>241.77016122889327</v>
      </c>
      <c r="G4" s="5">
        <f t="shared" si="0"/>
        <v>1181.0833541327886</v>
      </c>
    </row>
    <row r="5" spans="1:7" x14ac:dyDescent="0.25">
      <c r="A5">
        <v>1</v>
      </c>
      <c r="B5">
        <v>4</v>
      </c>
      <c r="C5" s="2">
        <v>42362</v>
      </c>
      <c r="D5" s="5">
        <f>VLOOKUP($A5,Weeks!$A$2:$E$53,3,FALSE)*VLOOKUP($B5,dayFactor!$A$1:$B$8,2,FALSE)</f>
        <v>834.97131478788356</v>
      </c>
      <c r="E5" s="5">
        <f>VLOOKUP($A5,Weeks!$A$2:$E$53,4,FALSE)*VLOOKUP($B5,dayFactor!$A$1:$B$8,2,FALSE)</f>
        <v>127.31629631158076</v>
      </c>
      <c r="F5" s="5">
        <f>VLOOKUP($A5,Weeks!$A$2:$E$53,5,FALSE)*VLOOKUP($B5,dayFactor!$A$1:$B$8,2,FALSE)</f>
        <v>247.68355500771463</v>
      </c>
      <c r="G5" s="5">
        <f t="shared" si="0"/>
        <v>1209.971166107179</v>
      </c>
    </row>
    <row r="6" spans="1:7" x14ac:dyDescent="0.25">
      <c r="A6">
        <v>1</v>
      </c>
      <c r="B6">
        <v>5</v>
      </c>
      <c r="C6" s="2">
        <v>42363</v>
      </c>
      <c r="D6" s="5">
        <f>VLOOKUP($A6,Weeks!$A$2:$E$53,3,FALSE)*VLOOKUP($B6,dayFactor!$A$1:$B$8,2,FALSE)</f>
        <v>724.29072741617858</v>
      </c>
      <c r="E6" s="5">
        <f>VLOOKUP($A6,Weeks!$A$2:$E$53,4,FALSE)*VLOOKUP($B6,dayFactor!$A$1:$B$8,2,FALSE)</f>
        <v>110.43973755059434</v>
      </c>
      <c r="F6" s="5">
        <f>VLOOKUP($A6,Weeks!$A$2:$E$53,5,FALSE)*VLOOKUP($B6,dayFactor!$A$1:$B$8,2,FALSE)</f>
        <v>214.8515751958931</v>
      </c>
      <c r="G6" s="5">
        <f t="shared" si="0"/>
        <v>1049.5820401626661</v>
      </c>
    </row>
    <row r="7" spans="1:7" x14ac:dyDescent="0.25">
      <c r="A7">
        <v>1</v>
      </c>
      <c r="B7">
        <v>6</v>
      </c>
      <c r="C7" s="2">
        <v>42364</v>
      </c>
      <c r="D7" s="5">
        <f>VLOOKUP($A7,Weeks!$A$2:$E$53,3,FALSE)*VLOOKUP($B7,dayFactor!$A$1:$B$8,2,FALSE)</f>
        <v>427.0209461925698</v>
      </c>
      <c r="E7" s="5">
        <f>VLOOKUP($A7,Weeks!$A$2:$E$53,4,FALSE)*VLOOKUP($B7,dayFactor!$A$1:$B$8,2,FALSE)</f>
        <v>65.112087509875877</v>
      </c>
      <c r="F7" s="5">
        <f>VLOOKUP($A7,Weeks!$A$2:$E$53,5,FALSE)*VLOOKUP($B7,dayFactor!$A$1:$B$8,2,FALSE)</f>
        <v>126.67029889835504</v>
      </c>
      <c r="G7" s="5">
        <f t="shared" si="0"/>
        <v>618.80333260080079</v>
      </c>
    </row>
    <row r="8" spans="1:7" x14ac:dyDescent="0.25">
      <c r="A8">
        <v>1</v>
      </c>
      <c r="B8">
        <v>7</v>
      </c>
      <c r="C8" s="2">
        <v>42365</v>
      </c>
      <c r="D8" s="5">
        <f>VLOOKUP($A8,Weeks!$A$2:$E$53,3,FALSE)*VLOOKUP($B8,dayFactor!$A$1:$B$8,2,FALSE)</f>
        <v>428.70261378228497</v>
      </c>
      <c r="E8" s="5">
        <f>VLOOKUP($A8,Weeks!$A$2:$E$53,4,FALSE)*VLOOKUP($B8,dayFactor!$A$1:$B$8,2,FALSE)</f>
        <v>65.368507922598866</v>
      </c>
      <c r="F8" s="5">
        <f>VLOOKUP($A8,Weeks!$A$2:$E$53,5,FALSE)*VLOOKUP($B8,dayFactor!$A$1:$B$8,2,FALSE)</f>
        <v>127.16914406774595</v>
      </c>
      <c r="G8" s="5">
        <f t="shared" si="0"/>
        <v>621.24026577262975</v>
      </c>
    </row>
    <row r="9" spans="1:7" x14ac:dyDescent="0.25">
      <c r="A9">
        <f>A2+1</f>
        <v>2</v>
      </c>
      <c r="B9">
        <v>1</v>
      </c>
      <c r="C9" s="2">
        <v>42366</v>
      </c>
      <c r="D9" s="5">
        <f>VLOOKUP($A9,Weeks!$A$2:$E$53,3,FALSE)*VLOOKUP($B9,dayFactor!$A$1:$B$8,2,FALSE)</f>
        <v>261.93526081001988</v>
      </c>
      <c r="E9" s="5">
        <f>VLOOKUP($A9,Weeks!$A$2:$E$53,4,FALSE)*VLOOKUP($B9,dayFactor!$A$1:$B$8,2,FALSE)</f>
        <v>99.680764400092627</v>
      </c>
      <c r="F9" s="5">
        <f>VLOOKUP($A9,Weeks!$A$2:$E$53,5,FALSE)*VLOOKUP($B9,dayFactor!$A$1:$B$8,2,FALSE)</f>
        <v>193.92086329686637</v>
      </c>
      <c r="G9" s="5">
        <f t="shared" si="0"/>
        <v>555.53688850697893</v>
      </c>
    </row>
    <row r="10" spans="1:7" x14ac:dyDescent="0.25">
      <c r="A10">
        <f t="shared" ref="A10:A73" si="1">A3+1</f>
        <v>2</v>
      </c>
      <c r="B10">
        <v>2</v>
      </c>
      <c r="C10" s="2">
        <v>42367</v>
      </c>
      <c r="D10" s="5">
        <f>VLOOKUP($A10,Weeks!$A$2:$E$53,3,FALSE)*VLOOKUP($B10,dayFactor!$A$1:$B$8,2,FALSE)</f>
        <v>310.37212232426054</v>
      </c>
      <c r="E10" s="5">
        <f>VLOOKUP($A10,Weeks!$A$2:$E$53,4,FALSE)*VLOOKUP($B10,dayFactor!$A$1:$B$8,2,FALSE)</f>
        <v>118.11365261052269</v>
      </c>
      <c r="F10" s="5">
        <f>VLOOKUP($A10,Weeks!$A$2:$E$53,5,FALSE)*VLOOKUP($B10,dayFactor!$A$1:$B$8,2,FALSE)</f>
        <v>229.7805561506855</v>
      </c>
      <c r="G10" s="5">
        <f t="shared" si="0"/>
        <v>658.26633108546878</v>
      </c>
    </row>
    <row r="11" spans="1:7" x14ac:dyDescent="0.25">
      <c r="A11">
        <f t="shared" si="1"/>
        <v>2</v>
      </c>
      <c r="B11">
        <v>3</v>
      </c>
      <c r="C11" s="2">
        <v>42368</v>
      </c>
      <c r="D11" s="5">
        <f>VLOOKUP($A11,Weeks!$A$2:$E$53,3,FALSE)*VLOOKUP($B11,dayFactor!$A$1:$B$8,2,FALSE)</f>
        <v>326.56687455348208</v>
      </c>
      <c r="E11" s="5">
        <f>VLOOKUP($A11,Weeks!$A$2:$E$53,4,FALSE)*VLOOKUP($B11,dayFactor!$A$1:$B$8,2,FALSE)</f>
        <v>124.27664600242709</v>
      </c>
      <c r="F11" s="5">
        <f>VLOOKUP($A11,Weeks!$A$2:$E$53,5,FALSE)*VLOOKUP($B11,dayFactor!$A$1:$B$8,2,FALSE)</f>
        <v>241.77016122889327</v>
      </c>
      <c r="G11" s="5">
        <f t="shared" si="0"/>
        <v>692.61368178480245</v>
      </c>
    </row>
    <row r="12" spans="1:7" x14ac:dyDescent="0.25">
      <c r="A12">
        <f t="shared" si="1"/>
        <v>2</v>
      </c>
      <c r="B12">
        <v>4</v>
      </c>
      <c r="C12" s="2">
        <v>42369</v>
      </c>
      <c r="D12" s="5">
        <f>VLOOKUP($A12,Weeks!$A$2:$E$53,3,FALSE)*VLOOKUP($B12,dayFactor!$A$1:$B$8,2,FALSE)</f>
        <v>334.55428918950673</v>
      </c>
      <c r="E12" s="5">
        <f>VLOOKUP($A12,Weeks!$A$2:$E$53,4,FALSE)*VLOOKUP($B12,dayFactor!$A$1:$B$8,2,FALSE)</f>
        <v>127.31629631158076</v>
      </c>
      <c r="F12" s="5">
        <f>VLOOKUP($A12,Weeks!$A$2:$E$53,5,FALSE)*VLOOKUP($B12,dayFactor!$A$1:$B$8,2,FALSE)</f>
        <v>247.68355500771463</v>
      </c>
      <c r="G12" s="5">
        <f t="shared" si="0"/>
        <v>709.55414050880211</v>
      </c>
    </row>
    <row r="13" spans="1:7" x14ac:dyDescent="0.25">
      <c r="A13">
        <f t="shared" si="1"/>
        <v>2</v>
      </c>
      <c r="B13">
        <v>5</v>
      </c>
      <c r="C13" s="2">
        <v>42370</v>
      </c>
      <c r="D13" s="5">
        <f>VLOOKUP($A13,Weeks!$A$2:$E$53,3,FALSE)*VLOOKUP($B13,dayFactor!$A$1:$B$8,2,FALSE)</f>
        <v>290.20705883630035</v>
      </c>
      <c r="E13" s="5">
        <f>VLOOKUP($A13,Weeks!$A$2:$E$53,4,FALSE)*VLOOKUP($B13,dayFactor!$A$1:$B$8,2,FALSE)</f>
        <v>110.43973755059434</v>
      </c>
      <c r="F13" s="5">
        <f>VLOOKUP($A13,Weeks!$A$2:$E$53,5,FALSE)*VLOOKUP($B13,dayFactor!$A$1:$B$8,2,FALSE)</f>
        <v>214.8515751958931</v>
      </c>
      <c r="G13" s="5">
        <f t="shared" si="0"/>
        <v>615.49837158278785</v>
      </c>
    </row>
    <row r="14" spans="1:7" x14ac:dyDescent="0.25">
      <c r="A14">
        <f t="shared" si="1"/>
        <v>2</v>
      </c>
      <c r="B14">
        <v>6</v>
      </c>
      <c r="C14" s="2">
        <v>42371</v>
      </c>
      <c r="D14" s="5">
        <f>VLOOKUP($A14,Weeks!$A$2:$E$53,3,FALSE)*VLOOKUP($B14,dayFactor!$A$1:$B$8,2,FALSE)</f>
        <v>171.09772107414062</v>
      </c>
      <c r="E14" s="5">
        <f>VLOOKUP($A14,Weeks!$A$2:$E$53,4,FALSE)*VLOOKUP($B14,dayFactor!$A$1:$B$8,2,FALSE)</f>
        <v>65.112087509875877</v>
      </c>
      <c r="F14" s="5">
        <f>VLOOKUP($A14,Weeks!$A$2:$E$53,5,FALSE)*VLOOKUP($B14,dayFactor!$A$1:$B$8,2,FALSE)</f>
        <v>126.67029889835504</v>
      </c>
      <c r="G14" s="5">
        <f t="shared" si="0"/>
        <v>362.88010748237156</v>
      </c>
    </row>
    <row r="15" spans="1:7" x14ac:dyDescent="0.25">
      <c r="A15">
        <f t="shared" si="1"/>
        <v>2</v>
      </c>
      <c r="B15">
        <v>7</v>
      </c>
      <c r="C15" s="2">
        <v>42372</v>
      </c>
      <c r="D15" s="5">
        <f>VLOOKUP($A15,Weeks!$A$2:$E$53,3,FALSE)*VLOOKUP($B15,dayFactor!$A$1:$B$8,2,FALSE)</f>
        <v>171.77152758122179</v>
      </c>
      <c r="E15" s="5">
        <f>VLOOKUP($A15,Weeks!$A$2:$E$53,4,FALSE)*VLOOKUP($B15,dayFactor!$A$1:$B$8,2,FALSE)</f>
        <v>65.368507922598866</v>
      </c>
      <c r="F15" s="5">
        <f>VLOOKUP($A15,Weeks!$A$2:$E$53,5,FALSE)*VLOOKUP($B15,dayFactor!$A$1:$B$8,2,FALSE)</f>
        <v>127.16914406774595</v>
      </c>
      <c r="G15" s="5">
        <f t="shared" si="0"/>
        <v>364.30917957156657</v>
      </c>
    </row>
    <row r="16" spans="1:7" x14ac:dyDescent="0.25">
      <c r="A16">
        <f t="shared" si="1"/>
        <v>3</v>
      </c>
      <c r="B16">
        <v>1</v>
      </c>
      <c r="C16" s="2">
        <v>42373</v>
      </c>
      <c r="D16" s="5">
        <f>VLOOKUP($A16,Weeks!$A$2:$E$53,3,FALSE)*VLOOKUP($B16,dayFactor!$A$1:$B$8,2,FALSE)</f>
        <v>651.20190522006487</v>
      </c>
      <c r="E16" s="5">
        <f>VLOOKUP($A16,Weeks!$A$2:$E$53,4,FALSE)*VLOOKUP($B16,dayFactor!$A$1:$B$8,2,FALSE)</f>
        <v>99.680764400092627</v>
      </c>
      <c r="F16" s="5">
        <f>VLOOKUP($A16,Weeks!$A$2:$E$53,5,FALSE)*VLOOKUP($B16,dayFactor!$A$1:$B$8,2,FALSE)</f>
        <v>193.92086329686637</v>
      </c>
      <c r="G16" s="5">
        <f t="shared" si="0"/>
        <v>944.80353291702386</v>
      </c>
    </row>
    <row r="17" spans="1:7" x14ac:dyDescent="0.25">
      <c r="A17">
        <f t="shared" si="1"/>
        <v>3</v>
      </c>
      <c r="B17">
        <v>2</v>
      </c>
      <c r="C17" s="2">
        <v>42374</v>
      </c>
      <c r="D17" s="5">
        <f>VLOOKUP($A17,Weeks!$A$2:$E$53,3,FALSE)*VLOOKUP($B17,dayFactor!$A$1:$B$8,2,FALSE)</f>
        <v>771.62164711892785</v>
      </c>
      <c r="E17" s="5">
        <f>VLOOKUP($A17,Weeks!$A$2:$E$53,4,FALSE)*VLOOKUP($B17,dayFactor!$A$1:$B$8,2,FALSE)</f>
        <v>118.11365261052269</v>
      </c>
      <c r="F17" s="5">
        <f>VLOOKUP($A17,Weeks!$A$2:$E$53,5,FALSE)*VLOOKUP($B17,dayFactor!$A$1:$B$8,2,FALSE)</f>
        <v>229.7805561506855</v>
      </c>
      <c r="G17" s="5">
        <f t="shared" si="0"/>
        <v>1119.5158558801361</v>
      </c>
    </row>
    <row r="18" spans="1:7" x14ac:dyDescent="0.25">
      <c r="A18">
        <f t="shared" si="1"/>
        <v>3</v>
      </c>
      <c r="B18">
        <v>3</v>
      </c>
      <c r="C18" s="2">
        <v>42375</v>
      </c>
      <c r="D18" s="5">
        <f>VLOOKUP($A18,Weeks!$A$2:$E$53,3,FALSE)*VLOOKUP($B18,dayFactor!$A$1:$B$8,2,FALSE)</f>
        <v>811.88370833826468</v>
      </c>
      <c r="E18" s="5">
        <f>VLOOKUP($A18,Weeks!$A$2:$E$53,4,FALSE)*VLOOKUP($B18,dayFactor!$A$1:$B$8,2,FALSE)</f>
        <v>124.27664600242709</v>
      </c>
      <c r="F18" s="5">
        <f>VLOOKUP($A18,Weeks!$A$2:$E$53,5,FALSE)*VLOOKUP($B18,dayFactor!$A$1:$B$8,2,FALSE)</f>
        <v>241.77016122889327</v>
      </c>
      <c r="G18" s="5">
        <f t="shared" si="0"/>
        <v>1177.9305155695852</v>
      </c>
    </row>
    <row r="19" spans="1:7" x14ac:dyDescent="0.25">
      <c r="A19">
        <f t="shared" si="1"/>
        <v>3</v>
      </c>
      <c r="B19">
        <v>4</v>
      </c>
      <c r="C19" s="2">
        <v>42376</v>
      </c>
      <c r="D19" s="5">
        <f>VLOOKUP($A19,Weeks!$A$2:$E$53,3,FALSE)*VLOOKUP($B19,dayFactor!$A$1:$B$8,2,FALSE)</f>
        <v>831.74136176253739</v>
      </c>
      <c r="E19" s="5">
        <f>VLOOKUP($A19,Weeks!$A$2:$E$53,4,FALSE)*VLOOKUP($B19,dayFactor!$A$1:$B$8,2,FALSE)</f>
        <v>127.31629631158076</v>
      </c>
      <c r="F19" s="5">
        <f>VLOOKUP($A19,Weeks!$A$2:$E$53,5,FALSE)*VLOOKUP($B19,dayFactor!$A$1:$B$8,2,FALSE)</f>
        <v>247.68355500771463</v>
      </c>
      <c r="G19" s="5">
        <f t="shared" si="0"/>
        <v>1206.7412130818329</v>
      </c>
    </row>
    <row r="20" spans="1:7" x14ac:dyDescent="0.25">
      <c r="A20">
        <f t="shared" si="1"/>
        <v>3</v>
      </c>
      <c r="B20">
        <v>5</v>
      </c>
      <c r="C20" s="2">
        <v>42377</v>
      </c>
      <c r="D20" s="5">
        <f>VLOOKUP($A20,Weeks!$A$2:$E$53,3,FALSE)*VLOOKUP($B20,dayFactor!$A$1:$B$8,2,FALSE)</f>
        <v>721.48892454604959</v>
      </c>
      <c r="E20" s="5">
        <f>VLOOKUP($A20,Weeks!$A$2:$E$53,4,FALSE)*VLOOKUP($B20,dayFactor!$A$1:$B$8,2,FALSE)</f>
        <v>110.43973755059434</v>
      </c>
      <c r="F20" s="5">
        <f>VLOOKUP($A20,Weeks!$A$2:$E$53,5,FALSE)*VLOOKUP($B20,dayFactor!$A$1:$B$8,2,FALSE)</f>
        <v>214.8515751958931</v>
      </c>
      <c r="G20" s="5">
        <f t="shared" si="0"/>
        <v>1046.7802372925371</v>
      </c>
    </row>
    <row r="21" spans="1:7" x14ac:dyDescent="0.25">
      <c r="A21">
        <f t="shared" si="1"/>
        <v>3</v>
      </c>
      <c r="B21">
        <v>6</v>
      </c>
      <c r="C21" s="2">
        <v>42378</v>
      </c>
      <c r="D21" s="5">
        <f>VLOOKUP($A21,Weeks!$A$2:$E$53,3,FALSE)*VLOOKUP($B21,dayFactor!$A$1:$B$8,2,FALSE)</f>
        <v>425.36908393980332</v>
      </c>
      <c r="E21" s="5">
        <f>VLOOKUP($A21,Weeks!$A$2:$E$53,4,FALSE)*VLOOKUP($B21,dayFactor!$A$1:$B$8,2,FALSE)</f>
        <v>65.112087509875877</v>
      </c>
      <c r="F21" s="5">
        <f>VLOOKUP($A21,Weeks!$A$2:$E$53,5,FALSE)*VLOOKUP($B21,dayFactor!$A$1:$B$8,2,FALSE)</f>
        <v>126.67029889835504</v>
      </c>
      <c r="G21" s="5">
        <f t="shared" si="0"/>
        <v>617.15147034803431</v>
      </c>
    </row>
    <row r="22" spans="1:7" x14ac:dyDescent="0.25">
      <c r="A22">
        <f t="shared" si="1"/>
        <v>3</v>
      </c>
      <c r="B22">
        <v>7</v>
      </c>
      <c r="C22" s="2">
        <v>42379</v>
      </c>
      <c r="D22" s="5">
        <f>VLOOKUP($A22,Weeks!$A$2:$E$53,3,FALSE)*VLOOKUP($B22,dayFactor!$A$1:$B$8,2,FALSE)</f>
        <v>427.04424626733424</v>
      </c>
      <c r="E22" s="5">
        <f>VLOOKUP($A22,Weeks!$A$2:$E$53,4,FALSE)*VLOOKUP($B22,dayFactor!$A$1:$B$8,2,FALSE)</f>
        <v>65.368507922598866</v>
      </c>
      <c r="F22" s="5">
        <f>VLOOKUP($A22,Weeks!$A$2:$E$53,5,FALSE)*VLOOKUP($B22,dayFactor!$A$1:$B$8,2,FALSE)</f>
        <v>127.16914406774595</v>
      </c>
      <c r="G22" s="5">
        <f t="shared" si="0"/>
        <v>619.58189825767909</v>
      </c>
    </row>
    <row r="23" spans="1:7" x14ac:dyDescent="0.25">
      <c r="A23">
        <f t="shared" si="1"/>
        <v>4</v>
      </c>
      <c r="B23">
        <v>1</v>
      </c>
      <c r="C23" s="2">
        <v>42380</v>
      </c>
      <c r="D23" s="5">
        <f>VLOOKUP($A23,Weeks!$A$2:$E$53,3,FALSE)*VLOOKUP($B23,dayFactor!$A$1:$B$8,2,FALSE)</f>
        <v>926.53680024379742</v>
      </c>
      <c r="E23" s="5">
        <f>VLOOKUP($A23,Weeks!$A$2:$E$53,4,FALSE)*VLOOKUP($B23,dayFactor!$A$1:$B$8,2,FALSE)</f>
        <v>99.680764400092627</v>
      </c>
      <c r="F23" s="5">
        <f>VLOOKUP($A23,Weeks!$A$2:$E$53,5,FALSE)*VLOOKUP($B23,dayFactor!$A$1:$B$8,2,FALSE)</f>
        <v>193.92086329686637</v>
      </c>
      <c r="G23" s="5">
        <f t="shared" si="0"/>
        <v>1220.1384279407564</v>
      </c>
    </row>
    <row r="24" spans="1:7" x14ac:dyDescent="0.25">
      <c r="A24">
        <f t="shared" si="1"/>
        <v>4</v>
      </c>
      <c r="B24">
        <v>2</v>
      </c>
      <c r="C24" s="2">
        <v>42381</v>
      </c>
      <c r="D24" s="5">
        <f>VLOOKUP($A24,Weeks!$A$2:$E$53,3,FALSE)*VLOOKUP($B24,dayFactor!$A$1:$B$8,2,FALSE)</f>
        <v>1097.8712534307117</v>
      </c>
      <c r="E24" s="5">
        <f>VLOOKUP($A24,Weeks!$A$2:$E$53,4,FALSE)*VLOOKUP($B24,dayFactor!$A$1:$B$8,2,FALSE)</f>
        <v>118.11365261052269</v>
      </c>
      <c r="F24" s="5">
        <f>VLOOKUP($A24,Weeks!$A$2:$E$53,5,FALSE)*VLOOKUP($B24,dayFactor!$A$1:$B$8,2,FALSE)</f>
        <v>229.7805561506855</v>
      </c>
      <c r="G24" s="5">
        <f t="shared" si="0"/>
        <v>1445.7654621919198</v>
      </c>
    </row>
    <row r="25" spans="1:7" x14ac:dyDescent="0.25">
      <c r="A25">
        <f t="shared" si="1"/>
        <v>4</v>
      </c>
      <c r="B25">
        <v>3</v>
      </c>
      <c r="C25" s="2">
        <v>42382</v>
      </c>
      <c r="D25" s="5">
        <f>VLOOKUP($A25,Weeks!$A$2:$E$53,3,FALSE)*VLOOKUP($B25,dayFactor!$A$1:$B$8,2,FALSE)</f>
        <v>1155.1565302002532</v>
      </c>
      <c r="E25" s="5">
        <f>VLOOKUP($A25,Weeks!$A$2:$E$53,4,FALSE)*VLOOKUP($B25,dayFactor!$A$1:$B$8,2,FALSE)</f>
        <v>124.27664600242709</v>
      </c>
      <c r="F25" s="5">
        <f>VLOOKUP($A25,Weeks!$A$2:$E$53,5,FALSE)*VLOOKUP($B25,dayFactor!$A$1:$B$8,2,FALSE)</f>
        <v>241.77016122889327</v>
      </c>
      <c r="G25" s="5">
        <f t="shared" si="0"/>
        <v>1521.2033374315736</v>
      </c>
    </row>
    <row r="26" spans="1:7" x14ac:dyDescent="0.25">
      <c r="A26">
        <f t="shared" si="1"/>
        <v>4</v>
      </c>
      <c r="B26">
        <v>4</v>
      </c>
      <c r="C26" s="2">
        <v>42383</v>
      </c>
      <c r="D26" s="5">
        <f>VLOOKUP($A26,Weeks!$A$2:$E$53,3,FALSE)*VLOOKUP($B26,dayFactor!$A$1:$B$8,2,FALSE)</f>
        <v>1183.4102047005731</v>
      </c>
      <c r="E26" s="5">
        <f>VLOOKUP($A26,Weeks!$A$2:$E$53,4,FALSE)*VLOOKUP($B26,dayFactor!$A$1:$B$8,2,FALSE)</f>
        <v>127.31629631158076</v>
      </c>
      <c r="F26" s="5">
        <f>VLOOKUP($A26,Weeks!$A$2:$E$53,5,FALSE)*VLOOKUP($B26,dayFactor!$A$1:$B$8,2,FALSE)</f>
        <v>247.68355500771463</v>
      </c>
      <c r="G26" s="5">
        <f t="shared" si="0"/>
        <v>1558.4100560198685</v>
      </c>
    </row>
    <row r="27" spans="1:7" x14ac:dyDescent="0.25">
      <c r="A27">
        <f t="shared" si="1"/>
        <v>4</v>
      </c>
      <c r="B27">
        <v>5</v>
      </c>
      <c r="C27" s="2">
        <v>42384</v>
      </c>
      <c r="D27" s="5">
        <f>VLOOKUP($A27,Weeks!$A$2:$E$53,3,FALSE)*VLOOKUP($B27,dayFactor!$A$1:$B$8,2,FALSE)</f>
        <v>1026.5418976842975</v>
      </c>
      <c r="E27" s="5">
        <f>VLOOKUP($A27,Weeks!$A$2:$E$53,4,FALSE)*VLOOKUP($B27,dayFactor!$A$1:$B$8,2,FALSE)</f>
        <v>110.43973755059434</v>
      </c>
      <c r="F27" s="5">
        <f>VLOOKUP($A27,Weeks!$A$2:$E$53,5,FALSE)*VLOOKUP($B27,dayFactor!$A$1:$B$8,2,FALSE)</f>
        <v>214.8515751958931</v>
      </c>
      <c r="G27" s="5">
        <f t="shared" si="0"/>
        <v>1351.8332104307849</v>
      </c>
    </row>
    <row r="28" spans="1:7" x14ac:dyDescent="0.25">
      <c r="A28">
        <f t="shared" si="1"/>
        <v>4</v>
      </c>
      <c r="B28">
        <v>6</v>
      </c>
      <c r="C28" s="2">
        <v>42385</v>
      </c>
      <c r="D28" s="5">
        <f>VLOOKUP($A28,Weeks!$A$2:$E$53,3,FALSE)*VLOOKUP($B28,dayFactor!$A$1:$B$8,2,FALSE)</f>
        <v>605.21952837811978</v>
      </c>
      <c r="E28" s="5">
        <f>VLOOKUP($A28,Weeks!$A$2:$E$53,4,FALSE)*VLOOKUP($B28,dayFactor!$A$1:$B$8,2,FALSE)</f>
        <v>65.112087509875877</v>
      </c>
      <c r="F28" s="5">
        <f>VLOOKUP($A28,Weeks!$A$2:$E$53,5,FALSE)*VLOOKUP($B28,dayFactor!$A$1:$B$8,2,FALSE)</f>
        <v>126.67029889835504</v>
      </c>
      <c r="G28" s="5">
        <f t="shared" si="0"/>
        <v>797.00191478635065</v>
      </c>
    </row>
    <row r="29" spans="1:7" x14ac:dyDescent="0.25">
      <c r="A29">
        <f t="shared" si="1"/>
        <v>4</v>
      </c>
      <c r="B29">
        <v>7</v>
      </c>
      <c r="C29" s="2">
        <v>42386</v>
      </c>
      <c r="D29" s="5">
        <f>VLOOKUP($A29,Weeks!$A$2:$E$53,3,FALSE)*VLOOKUP($B29,dayFactor!$A$1:$B$8,2,FALSE)</f>
        <v>607.60296664879695</v>
      </c>
      <c r="E29" s="5">
        <f>VLOOKUP($A29,Weeks!$A$2:$E$53,4,FALSE)*VLOOKUP($B29,dayFactor!$A$1:$B$8,2,FALSE)</f>
        <v>65.368507922598866</v>
      </c>
      <c r="F29" s="5">
        <f>VLOOKUP($A29,Weeks!$A$2:$E$53,5,FALSE)*VLOOKUP($B29,dayFactor!$A$1:$B$8,2,FALSE)</f>
        <v>127.16914406774595</v>
      </c>
      <c r="G29" s="5">
        <f t="shared" si="0"/>
        <v>800.14061863914174</v>
      </c>
    </row>
    <row r="30" spans="1:7" x14ac:dyDescent="0.25">
      <c r="A30">
        <f t="shared" si="1"/>
        <v>5</v>
      </c>
      <c r="B30">
        <v>1</v>
      </c>
      <c r="C30" s="2">
        <v>42387</v>
      </c>
      <c r="D30" s="5">
        <f>VLOOKUP($A30,Weeks!$A$2:$E$53,3,FALSE)*VLOOKUP($B30,dayFactor!$A$1:$B$8,2,FALSE)</f>
        <v>958.1326078694716</v>
      </c>
      <c r="E30" s="5">
        <f>VLOOKUP($A30,Weeks!$A$2:$E$53,4,FALSE)*VLOOKUP($B30,dayFactor!$A$1:$B$8,2,FALSE)</f>
        <v>99.680764400092627</v>
      </c>
      <c r="F30" s="5">
        <f>VLOOKUP($A30,Weeks!$A$2:$E$53,5,FALSE)*VLOOKUP($B30,dayFactor!$A$1:$B$8,2,FALSE)</f>
        <v>193.92086329686637</v>
      </c>
      <c r="G30" s="5">
        <f t="shared" si="0"/>
        <v>1251.7342355664307</v>
      </c>
    </row>
    <row r="31" spans="1:7" x14ac:dyDescent="0.25">
      <c r="A31">
        <f t="shared" si="1"/>
        <v>5</v>
      </c>
      <c r="B31">
        <v>2</v>
      </c>
      <c r="C31" s="2">
        <v>42388</v>
      </c>
      <c r="D31" s="5">
        <f>VLOOKUP($A31,Weeks!$A$2:$E$53,3,FALSE)*VLOOKUP($B31,dayFactor!$A$1:$B$8,2,FALSE)</f>
        <v>1135.3097328435392</v>
      </c>
      <c r="E31" s="5">
        <f>VLOOKUP($A31,Weeks!$A$2:$E$53,4,FALSE)*VLOOKUP($B31,dayFactor!$A$1:$B$8,2,FALSE)</f>
        <v>118.11365261052269</v>
      </c>
      <c r="F31" s="5">
        <f>VLOOKUP($A31,Weeks!$A$2:$E$53,5,FALSE)*VLOOKUP($B31,dayFactor!$A$1:$B$8,2,FALSE)</f>
        <v>229.7805561506855</v>
      </c>
      <c r="G31" s="5">
        <f t="shared" si="0"/>
        <v>1483.2039416047473</v>
      </c>
    </row>
    <row r="32" spans="1:7" x14ac:dyDescent="0.25">
      <c r="A32">
        <f t="shared" si="1"/>
        <v>5</v>
      </c>
      <c r="B32">
        <v>3</v>
      </c>
      <c r="C32" s="2">
        <v>42389</v>
      </c>
      <c r="D32" s="5">
        <f>VLOOKUP($A32,Weeks!$A$2:$E$53,3,FALSE)*VLOOKUP($B32,dayFactor!$A$1:$B$8,2,FALSE)</f>
        <v>1194.5484933647435</v>
      </c>
      <c r="E32" s="5">
        <f>VLOOKUP($A32,Weeks!$A$2:$E$53,4,FALSE)*VLOOKUP($B32,dayFactor!$A$1:$B$8,2,FALSE)</f>
        <v>124.27664600242709</v>
      </c>
      <c r="F32" s="5">
        <f>VLOOKUP($A32,Weeks!$A$2:$E$53,5,FALSE)*VLOOKUP($B32,dayFactor!$A$1:$B$8,2,FALSE)</f>
        <v>241.77016122889327</v>
      </c>
      <c r="G32" s="5">
        <f t="shared" si="0"/>
        <v>1560.5953005960639</v>
      </c>
    </row>
    <row r="33" spans="1:7" x14ac:dyDescent="0.25">
      <c r="A33">
        <f t="shared" si="1"/>
        <v>5</v>
      </c>
      <c r="B33">
        <v>4</v>
      </c>
      <c r="C33" s="2">
        <v>42390</v>
      </c>
      <c r="D33" s="5">
        <f>VLOOKUP($A33,Weeks!$A$2:$E$53,3,FALSE)*VLOOKUP($B33,dayFactor!$A$1:$B$8,2,FALSE)</f>
        <v>1223.7656456934624</v>
      </c>
      <c r="E33" s="5">
        <f>VLOOKUP($A33,Weeks!$A$2:$E$53,4,FALSE)*VLOOKUP($B33,dayFactor!$A$1:$B$8,2,FALSE)</f>
        <v>127.31629631158076</v>
      </c>
      <c r="F33" s="5">
        <f>VLOOKUP($A33,Weeks!$A$2:$E$53,5,FALSE)*VLOOKUP($B33,dayFactor!$A$1:$B$8,2,FALSE)</f>
        <v>247.68355500771463</v>
      </c>
      <c r="G33" s="5">
        <f t="shared" si="0"/>
        <v>1598.7654970127578</v>
      </c>
    </row>
    <row r="34" spans="1:7" x14ac:dyDescent="0.25">
      <c r="A34">
        <f t="shared" si="1"/>
        <v>5</v>
      </c>
      <c r="B34">
        <v>5</v>
      </c>
      <c r="C34" s="2">
        <v>42391</v>
      </c>
      <c r="D34" s="5">
        <f>VLOOKUP($A34,Weeks!$A$2:$E$53,3,FALSE)*VLOOKUP($B34,dayFactor!$A$1:$B$8,2,FALSE)</f>
        <v>1061.5479765690143</v>
      </c>
      <c r="E34" s="5">
        <f>VLOOKUP($A34,Weeks!$A$2:$E$53,4,FALSE)*VLOOKUP($B34,dayFactor!$A$1:$B$8,2,FALSE)</f>
        <v>110.43973755059434</v>
      </c>
      <c r="F34" s="5">
        <f>VLOOKUP($A34,Weeks!$A$2:$E$53,5,FALSE)*VLOOKUP($B34,dayFactor!$A$1:$B$8,2,FALSE)</f>
        <v>214.8515751958931</v>
      </c>
      <c r="G34" s="5">
        <f t="shared" si="0"/>
        <v>1386.8392893155017</v>
      </c>
    </row>
    <row r="35" spans="1:7" x14ac:dyDescent="0.25">
      <c r="A35">
        <f t="shared" si="1"/>
        <v>5</v>
      </c>
      <c r="B35">
        <v>6</v>
      </c>
      <c r="C35" s="2">
        <v>42392</v>
      </c>
      <c r="D35" s="5">
        <f>VLOOKUP($A35,Weeks!$A$2:$E$53,3,FALSE)*VLOOKUP($B35,dayFactor!$A$1:$B$8,2,FALSE)</f>
        <v>625.8581039694019</v>
      </c>
      <c r="E35" s="5">
        <f>VLOOKUP($A35,Weeks!$A$2:$E$53,4,FALSE)*VLOOKUP($B35,dayFactor!$A$1:$B$8,2,FALSE)</f>
        <v>65.112087509875877</v>
      </c>
      <c r="F35" s="5">
        <f>VLOOKUP($A35,Weeks!$A$2:$E$53,5,FALSE)*VLOOKUP($B35,dayFactor!$A$1:$B$8,2,FALSE)</f>
        <v>126.67029889835504</v>
      </c>
      <c r="G35" s="5">
        <f t="shared" si="0"/>
        <v>817.64049037763289</v>
      </c>
    </row>
    <row r="36" spans="1:7" x14ac:dyDescent="0.25">
      <c r="A36">
        <f t="shared" si="1"/>
        <v>5</v>
      </c>
      <c r="B36">
        <v>7</v>
      </c>
      <c r="C36" s="2">
        <v>42393</v>
      </c>
      <c r="D36" s="5">
        <f>VLOOKUP($A36,Weeks!$A$2:$E$53,3,FALSE)*VLOOKUP($B36,dayFactor!$A$1:$B$8,2,FALSE)</f>
        <v>628.32281980732546</v>
      </c>
      <c r="E36" s="5">
        <f>VLOOKUP($A36,Weeks!$A$2:$E$53,4,FALSE)*VLOOKUP($B36,dayFactor!$A$1:$B$8,2,FALSE)</f>
        <v>65.368507922598866</v>
      </c>
      <c r="F36" s="5">
        <f>VLOOKUP($A36,Weeks!$A$2:$E$53,5,FALSE)*VLOOKUP($B36,dayFactor!$A$1:$B$8,2,FALSE)</f>
        <v>127.16914406774595</v>
      </c>
      <c r="G36" s="5">
        <f t="shared" si="0"/>
        <v>820.86047179767024</v>
      </c>
    </row>
    <row r="37" spans="1:7" x14ac:dyDescent="0.25">
      <c r="A37">
        <f t="shared" si="1"/>
        <v>6</v>
      </c>
      <c r="B37">
        <v>1</v>
      </c>
      <c r="C37" s="2">
        <v>42394</v>
      </c>
      <c r="D37" s="5">
        <f>VLOOKUP($A37,Weeks!$A$2:$E$53,3,FALSE)*VLOOKUP($B37,dayFactor!$A$1:$B$8,2,FALSE)</f>
        <v>984.8043935275083</v>
      </c>
      <c r="E37" s="5">
        <f>VLOOKUP($A37,Weeks!$A$2:$E$53,4,FALSE)*VLOOKUP($B37,dayFactor!$A$1:$B$8,2,FALSE)</f>
        <v>99.680764400092627</v>
      </c>
      <c r="F37" s="5">
        <f>VLOOKUP($A37,Weeks!$A$2:$E$53,5,FALSE)*VLOOKUP($B37,dayFactor!$A$1:$B$8,2,FALSE)</f>
        <v>193.92086329686637</v>
      </c>
      <c r="G37" s="5">
        <f t="shared" si="0"/>
        <v>1278.4060212244674</v>
      </c>
    </row>
    <row r="38" spans="1:7" x14ac:dyDescent="0.25">
      <c r="A38">
        <f t="shared" si="1"/>
        <v>6</v>
      </c>
      <c r="B38">
        <v>2</v>
      </c>
      <c r="C38" s="2">
        <v>42395</v>
      </c>
      <c r="D38" s="5">
        <f>VLOOKUP($A38,Weeks!$A$2:$E$53,3,FALSE)*VLOOKUP($B38,dayFactor!$A$1:$B$8,2,FALSE)</f>
        <v>1166.9136440361858</v>
      </c>
      <c r="E38" s="5">
        <f>VLOOKUP($A38,Weeks!$A$2:$E$53,4,FALSE)*VLOOKUP($B38,dayFactor!$A$1:$B$8,2,FALSE)</f>
        <v>118.11365261052269</v>
      </c>
      <c r="F38" s="5">
        <f>VLOOKUP($A38,Weeks!$A$2:$E$53,5,FALSE)*VLOOKUP($B38,dayFactor!$A$1:$B$8,2,FALSE)</f>
        <v>229.7805561506855</v>
      </c>
      <c r="G38" s="5">
        <f t="shared" si="0"/>
        <v>1514.8078527973939</v>
      </c>
    </row>
    <row r="39" spans="1:7" x14ac:dyDescent="0.25">
      <c r="A39">
        <f t="shared" si="1"/>
        <v>6</v>
      </c>
      <c r="B39">
        <v>3</v>
      </c>
      <c r="C39" s="2">
        <v>42396</v>
      </c>
      <c r="D39" s="5">
        <f>VLOOKUP($A39,Weeks!$A$2:$E$53,3,FALSE)*VLOOKUP($B39,dayFactor!$A$1:$B$8,2,FALSE)</f>
        <v>1227.8014492828199</v>
      </c>
      <c r="E39" s="5">
        <f>VLOOKUP($A39,Weeks!$A$2:$E$53,4,FALSE)*VLOOKUP($B39,dayFactor!$A$1:$B$8,2,FALSE)</f>
        <v>124.27664600242709</v>
      </c>
      <c r="F39" s="5">
        <f>VLOOKUP($A39,Weeks!$A$2:$E$53,5,FALSE)*VLOOKUP($B39,dayFactor!$A$1:$B$8,2,FALSE)</f>
        <v>241.77016122889327</v>
      </c>
      <c r="G39" s="5">
        <f t="shared" si="0"/>
        <v>1593.8482565141403</v>
      </c>
    </row>
    <row r="40" spans="1:7" x14ac:dyDescent="0.25">
      <c r="A40">
        <f t="shared" si="1"/>
        <v>6</v>
      </c>
      <c r="B40">
        <v>4</v>
      </c>
      <c r="C40" s="2">
        <v>42397</v>
      </c>
      <c r="D40" s="5">
        <f>VLOOKUP($A40,Weeks!$A$2:$E$53,3,FALSE)*VLOOKUP($B40,dayFactor!$A$1:$B$8,2,FALSE)</f>
        <v>1257.8319270510963</v>
      </c>
      <c r="E40" s="5">
        <f>VLOOKUP($A40,Weeks!$A$2:$E$53,4,FALSE)*VLOOKUP($B40,dayFactor!$A$1:$B$8,2,FALSE)</f>
        <v>127.31629631158076</v>
      </c>
      <c r="F40" s="5">
        <f>VLOOKUP($A40,Weeks!$A$2:$E$53,5,FALSE)*VLOOKUP($B40,dayFactor!$A$1:$B$8,2,FALSE)</f>
        <v>247.68355500771463</v>
      </c>
      <c r="G40" s="5">
        <f t="shared" si="0"/>
        <v>1632.8317783703917</v>
      </c>
    </row>
    <row r="41" spans="1:7" x14ac:dyDescent="0.25">
      <c r="A41">
        <f t="shared" si="1"/>
        <v>6</v>
      </c>
      <c r="B41">
        <v>5</v>
      </c>
      <c r="C41" s="2">
        <v>42398</v>
      </c>
      <c r="D41" s="5">
        <f>VLOOKUP($A41,Weeks!$A$2:$E$53,3,FALSE)*VLOOKUP($B41,dayFactor!$A$1:$B$8,2,FALSE)</f>
        <v>1091.0985626405286</v>
      </c>
      <c r="E41" s="5">
        <f>VLOOKUP($A41,Weeks!$A$2:$E$53,4,FALSE)*VLOOKUP($B41,dayFactor!$A$1:$B$8,2,FALSE)</f>
        <v>110.43973755059434</v>
      </c>
      <c r="F41" s="5">
        <f>VLOOKUP($A41,Weeks!$A$2:$E$53,5,FALSE)*VLOOKUP($B41,dayFactor!$A$1:$B$8,2,FALSE)</f>
        <v>214.8515751958931</v>
      </c>
      <c r="G41" s="5">
        <f t="shared" si="0"/>
        <v>1416.389875387016</v>
      </c>
    </row>
    <row r="42" spans="1:7" x14ac:dyDescent="0.25">
      <c r="A42">
        <f t="shared" si="1"/>
        <v>6</v>
      </c>
      <c r="B42">
        <v>6</v>
      </c>
      <c r="C42" s="2">
        <v>42399</v>
      </c>
      <c r="D42" s="5">
        <f>VLOOKUP($A42,Weeks!$A$2:$E$53,3,FALSE)*VLOOKUP($B42,dayFactor!$A$1:$B$8,2,FALSE)</f>
        <v>643.2802781698349</v>
      </c>
      <c r="E42" s="5">
        <f>VLOOKUP($A42,Weeks!$A$2:$E$53,4,FALSE)*VLOOKUP($B42,dayFactor!$A$1:$B$8,2,FALSE)</f>
        <v>65.112087509875877</v>
      </c>
      <c r="F42" s="5">
        <f>VLOOKUP($A42,Weeks!$A$2:$E$53,5,FALSE)*VLOOKUP($B42,dayFactor!$A$1:$B$8,2,FALSE)</f>
        <v>126.67029889835504</v>
      </c>
      <c r="G42" s="5">
        <f t="shared" si="0"/>
        <v>835.06266457806578</v>
      </c>
    </row>
    <row r="43" spans="1:7" x14ac:dyDescent="0.25">
      <c r="A43">
        <f t="shared" si="1"/>
        <v>6</v>
      </c>
      <c r="B43">
        <v>7</v>
      </c>
      <c r="C43" s="2">
        <v>42400</v>
      </c>
      <c r="D43" s="5">
        <f>VLOOKUP($A43,Weeks!$A$2:$E$53,3,FALSE)*VLOOKUP($B43,dayFactor!$A$1:$B$8,2,FALSE)</f>
        <v>645.81360494114824</v>
      </c>
      <c r="E43" s="5">
        <f>VLOOKUP($A43,Weeks!$A$2:$E$53,4,FALSE)*VLOOKUP($B43,dayFactor!$A$1:$B$8,2,FALSE)</f>
        <v>65.368507922598866</v>
      </c>
      <c r="F43" s="5">
        <f>VLOOKUP($A43,Weeks!$A$2:$E$53,5,FALSE)*VLOOKUP($B43,dayFactor!$A$1:$B$8,2,FALSE)</f>
        <v>127.16914406774595</v>
      </c>
      <c r="G43" s="5">
        <f t="shared" si="0"/>
        <v>838.35125693149303</v>
      </c>
    </row>
    <row r="44" spans="1:7" x14ac:dyDescent="0.25">
      <c r="A44">
        <f t="shared" si="1"/>
        <v>7</v>
      </c>
      <c r="B44">
        <v>1</v>
      </c>
      <c r="C44" s="2">
        <v>42401</v>
      </c>
      <c r="D44" s="5">
        <f>VLOOKUP($A44,Weeks!$A$2:$E$53,3,FALSE)*VLOOKUP($B44,dayFactor!$A$1:$B$8,2,FALSE)</f>
        <v>925.71612991585778</v>
      </c>
      <c r="E44" s="5">
        <f>VLOOKUP($A44,Weeks!$A$2:$E$53,4,FALSE)*VLOOKUP($B44,dayFactor!$A$1:$B$8,2,FALSE)</f>
        <v>99.680764400092627</v>
      </c>
      <c r="F44" s="5">
        <f>VLOOKUP($A44,Weeks!$A$2:$E$53,5,FALSE)*VLOOKUP($B44,dayFactor!$A$1:$B$8,2,FALSE)</f>
        <v>193.92086329686637</v>
      </c>
      <c r="G44" s="5">
        <f t="shared" si="0"/>
        <v>1219.3177576128169</v>
      </c>
    </row>
    <row r="45" spans="1:7" x14ac:dyDescent="0.25">
      <c r="A45">
        <f t="shared" si="1"/>
        <v>7</v>
      </c>
      <c r="B45">
        <v>2</v>
      </c>
      <c r="C45" s="2">
        <v>42402</v>
      </c>
      <c r="D45" s="5">
        <f>VLOOKUP($A45,Weeks!$A$2:$E$53,3,FALSE)*VLOOKUP($B45,dayFactor!$A$1:$B$8,2,FALSE)</f>
        <v>1096.8988253940147</v>
      </c>
      <c r="E45" s="5">
        <f>VLOOKUP($A45,Weeks!$A$2:$E$53,4,FALSE)*VLOOKUP($B45,dayFactor!$A$1:$B$8,2,FALSE)</f>
        <v>118.11365261052269</v>
      </c>
      <c r="F45" s="5">
        <f>VLOOKUP($A45,Weeks!$A$2:$E$53,5,FALSE)*VLOOKUP($B45,dayFactor!$A$1:$B$8,2,FALSE)</f>
        <v>229.7805561506855</v>
      </c>
      <c r="G45" s="5">
        <f t="shared" si="0"/>
        <v>1444.7930341552228</v>
      </c>
    </row>
    <row r="46" spans="1:7" x14ac:dyDescent="0.25">
      <c r="A46">
        <f t="shared" si="1"/>
        <v>7</v>
      </c>
      <c r="B46">
        <v>3</v>
      </c>
      <c r="C46" s="2">
        <v>42403</v>
      </c>
      <c r="D46" s="5">
        <f>VLOOKUP($A46,Weeks!$A$2:$E$53,3,FALSE)*VLOOKUP($B46,dayFactor!$A$1:$B$8,2,FALSE)</f>
        <v>1154.1333623258506</v>
      </c>
      <c r="E46" s="5">
        <f>VLOOKUP($A46,Weeks!$A$2:$E$53,4,FALSE)*VLOOKUP($B46,dayFactor!$A$1:$B$8,2,FALSE)</f>
        <v>124.27664600242709</v>
      </c>
      <c r="F46" s="5">
        <f>VLOOKUP($A46,Weeks!$A$2:$E$53,5,FALSE)*VLOOKUP($B46,dayFactor!$A$1:$B$8,2,FALSE)</f>
        <v>241.77016122889327</v>
      </c>
      <c r="G46" s="5">
        <f t="shared" si="0"/>
        <v>1520.180169557171</v>
      </c>
    </row>
    <row r="47" spans="1:7" x14ac:dyDescent="0.25">
      <c r="A47">
        <f t="shared" si="1"/>
        <v>7</v>
      </c>
      <c r="B47">
        <v>4</v>
      </c>
      <c r="C47" s="2">
        <v>42404</v>
      </c>
      <c r="D47" s="5">
        <f>VLOOKUP($A47,Weeks!$A$2:$E$53,3,FALSE)*VLOOKUP($B47,dayFactor!$A$1:$B$8,2,FALSE)</f>
        <v>1182.3620114280304</v>
      </c>
      <c r="E47" s="5">
        <f>VLOOKUP($A47,Weeks!$A$2:$E$53,4,FALSE)*VLOOKUP($B47,dayFactor!$A$1:$B$8,2,FALSE)</f>
        <v>127.31629631158076</v>
      </c>
      <c r="F47" s="5">
        <f>VLOOKUP($A47,Weeks!$A$2:$E$53,5,FALSE)*VLOOKUP($B47,dayFactor!$A$1:$B$8,2,FALSE)</f>
        <v>247.68355500771463</v>
      </c>
      <c r="G47" s="5">
        <f t="shared" si="0"/>
        <v>1557.3618627473259</v>
      </c>
    </row>
    <row r="48" spans="1:7" x14ac:dyDescent="0.25">
      <c r="A48">
        <f t="shared" si="1"/>
        <v>7</v>
      </c>
      <c r="B48">
        <v>5</v>
      </c>
      <c r="C48" s="2">
        <v>42405</v>
      </c>
      <c r="D48" s="5">
        <f>VLOOKUP($A48,Weeks!$A$2:$E$53,3,FALSE)*VLOOKUP($B48,dayFactor!$A$1:$B$8,2,FALSE)</f>
        <v>1025.6326488820969</v>
      </c>
      <c r="E48" s="5">
        <f>VLOOKUP($A48,Weeks!$A$2:$E$53,4,FALSE)*VLOOKUP($B48,dayFactor!$A$1:$B$8,2,FALSE)</f>
        <v>110.43973755059434</v>
      </c>
      <c r="F48" s="5">
        <f>VLOOKUP($A48,Weeks!$A$2:$E$53,5,FALSE)*VLOOKUP($B48,dayFactor!$A$1:$B$8,2,FALSE)</f>
        <v>214.8515751958931</v>
      </c>
      <c r="G48" s="5">
        <f t="shared" si="0"/>
        <v>1350.9239616285843</v>
      </c>
    </row>
    <row r="49" spans="1:7" x14ac:dyDescent="0.25">
      <c r="A49">
        <f t="shared" si="1"/>
        <v>7</v>
      </c>
      <c r="B49">
        <v>6</v>
      </c>
      <c r="C49" s="2">
        <v>42406</v>
      </c>
      <c r="D49" s="5">
        <f>VLOOKUP($A49,Weeks!$A$2:$E$53,3,FALSE)*VLOOKUP($B49,dayFactor!$A$1:$B$8,2,FALSE)</f>
        <v>604.68346147964485</v>
      </c>
      <c r="E49" s="5">
        <f>VLOOKUP($A49,Weeks!$A$2:$E$53,4,FALSE)*VLOOKUP($B49,dayFactor!$A$1:$B$8,2,FALSE)</f>
        <v>65.112087509875877</v>
      </c>
      <c r="F49" s="5">
        <f>VLOOKUP($A49,Weeks!$A$2:$E$53,5,FALSE)*VLOOKUP($B49,dayFactor!$A$1:$B$8,2,FALSE)</f>
        <v>126.67029889835504</v>
      </c>
      <c r="G49" s="5">
        <f t="shared" si="0"/>
        <v>796.46584788787573</v>
      </c>
    </row>
    <row r="50" spans="1:7" x14ac:dyDescent="0.25">
      <c r="A50">
        <f t="shared" si="1"/>
        <v>7</v>
      </c>
      <c r="B50">
        <v>7</v>
      </c>
      <c r="C50" s="2">
        <v>42407</v>
      </c>
      <c r="D50" s="5">
        <f>VLOOKUP($A50,Weeks!$A$2:$E$53,3,FALSE)*VLOOKUP($B50,dayFactor!$A$1:$B$8,2,FALSE)</f>
        <v>607.06478864467931</v>
      </c>
      <c r="E50" s="5">
        <f>VLOOKUP($A50,Weeks!$A$2:$E$53,4,FALSE)*VLOOKUP($B50,dayFactor!$A$1:$B$8,2,FALSE)</f>
        <v>65.368507922598866</v>
      </c>
      <c r="F50" s="5">
        <f>VLOOKUP($A50,Weeks!$A$2:$E$53,5,FALSE)*VLOOKUP($B50,dayFactor!$A$1:$B$8,2,FALSE)</f>
        <v>127.16914406774595</v>
      </c>
      <c r="G50" s="5">
        <f t="shared" si="0"/>
        <v>799.6024406350241</v>
      </c>
    </row>
    <row r="51" spans="1:7" x14ac:dyDescent="0.25">
      <c r="A51">
        <f t="shared" si="1"/>
        <v>8</v>
      </c>
      <c r="B51">
        <v>1</v>
      </c>
      <c r="C51" s="2">
        <v>42408</v>
      </c>
      <c r="D51" s="5">
        <f>VLOOKUP($A51,Weeks!$A$2:$E$53,3,FALSE)*VLOOKUP($B51,dayFactor!$A$1:$B$8,2,FALSE)</f>
        <v>976.59769024811237</v>
      </c>
      <c r="E51" s="5">
        <f>VLOOKUP($A51,Weeks!$A$2:$E$53,4,FALSE)*VLOOKUP($B51,dayFactor!$A$1:$B$8,2,FALSE)</f>
        <v>99.680764400092627</v>
      </c>
      <c r="F51" s="5">
        <f>VLOOKUP($A51,Weeks!$A$2:$E$53,5,FALSE)*VLOOKUP($B51,dayFactor!$A$1:$B$8,2,FALSE)</f>
        <v>193.92086329686637</v>
      </c>
      <c r="G51" s="5">
        <f t="shared" si="0"/>
        <v>1270.1993179450715</v>
      </c>
    </row>
    <row r="52" spans="1:7" x14ac:dyDescent="0.25">
      <c r="A52">
        <f t="shared" si="1"/>
        <v>8</v>
      </c>
      <c r="B52">
        <v>2</v>
      </c>
      <c r="C52" s="2">
        <v>42409</v>
      </c>
      <c r="D52" s="5">
        <f>VLOOKUP($A52,Weeks!$A$2:$E$53,3,FALSE)*VLOOKUP($B52,dayFactor!$A$1:$B$8,2,FALSE)</f>
        <v>1157.1893636692175</v>
      </c>
      <c r="E52" s="5">
        <f>VLOOKUP($A52,Weeks!$A$2:$E$53,4,FALSE)*VLOOKUP($B52,dayFactor!$A$1:$B$8,2,FALSE)</f>
        <v>118.11365261052269</v>
      </c>
      <c r="F52" s="5">
        <f>VLOOKUP($A52,Weeks!$A$2:$E$53,5,FALSE)*VLOOKUP($B52,dayFactor!$A$1:$B$8,2,FALSE)</f>
        <v>229.7805561506855</v>
      </c>
      <c r="G52" s="5">
        <f t="shared" si="0"/>
        <v>1505.0835724304256</v>
      </c>
    </row>
    <row r="53" spans="1:7" x14ac:dyDescent="0.25">
      <c r="A53">
        <f t="shared" si="1"/>
        <v>8</v>
      </c>
      <c r="B53">
        <v>3</v>
      </c>
      <c r="C53" s="2">
        <v>42410</v>
      </c>
      <c r="D53" s="5">
        <f>VLOOKUP($A53,Weeks!$A$2:$E$53,3,FALSE)*VLOOKUP($B53,dayFactor!$A$1:$B$8,2,FALSE)</f>
        <v>1217.5697705387963</v>
      </c>
      <c r="E53" s="5">
        <f>VLOOKUP($A53,Weeks!$A$2:$E$53,4,FALSE)*VLOOKUP($B53,dayFactor!$A$1:$B$8,2,FALSE)</f>
        <v>124.27664600242709</v>
      </c>
      <c r="F53" s="5">
        <f>VLOOKUP($A53,Weeks!$A$2:$E$53,5,FALSE)*VLOOKUP($B53,dayFactor!$A$1:$B$8,2,FALSE)</f>
        <v>241.77016122889327</v>
      </c>
      <c r="G53" s="5">
        <f t="shared" si="0"/>
        <v>1583.6165777701167</v>
      </c>
    </row>
    <row r="54" spans="1:7" x14ac:dyDescent="0.25">
      <c r="A54">
        <f t="shared" si="1"/>
        <v>8</v>
      </c>
      <c r="B54">
        <v>4</v>
      </c>
      <c r="C54" s="2">
        <v>42411</v>
      </c>
      <c r="D54" s="5">
        <f>VLOOKUP($A54,Weeks!$A$2:$E$53,3,FALSE)*VLOOKUP($B54,dayFactor!$A$1:$B$8,2,FALSE)</f>
        <v>1247.3499943256704</v>
      </c>
      <c r="E54" s="5">
        <f>VLOOKUP($A54,Weeks!$A$2:$E$53,4,FALSE)*VLOOKUP($B54,dayFactor!$A$1:$B$8,2,FALSE)</f>
        <v>127.31629631158076</v>
      </c>
      <c r="F54" s="5">
        <f>VLOOKUP($A54,Weeks!$A$2:$E$53,5,FALSE)*VLOOKUP($B54,dayFactor!$A$1:$B$8,2,FALSE)</f>
        <v>247.68355500771463</v>
      </c>
      <c r="G54" s="5">
        <f t="shared" si="0"/>
        <v>1622.3498456449659</v>
      </c>
    </row>
    <row r="55" spans="1:7" x14ac:dyDescent="0.25">
      <c r="A55">
        <f t="shared" si="1"/>
        <v>8</v>
      </c>
      <c r="B55">
        <v>5</v>
      </c>
      <c r="C55" s="2">
        <v>42412</v>
      </c>
      <c r="D55" s="5">
        <f>VLOOKUP($A55,Weeks!$A$2:$E$53,3,FALSE)*VLOOKUP($B55,dayFactor!$A$1:$B$8,2,FALSE)</f>
        <v>1082.0060746185243</v>
      </c>
      <c r="E55" s="5">
        <f>VLOOKUP($A55,Weeks!$A$2:$E$53,4,FALSE)*VLOOKUP($B55,dayFactor!$A$1:$B$8,2,FALSE)</f>
        <v>110.43973755059434</v>
      </c>
      <c r="F55" s="5">
        <f>VLOOKUP($A55,Weeks!$A$2:$E$53,5,FALSE)*VLOOKUP($B55,dayFactor!$A$1:$B$8,2,FALSE)</f>
        <v>214.8515751958931</v>
      </c>
      <c r="G55" s="5">
        <f t="shared" si="0"/>
        <v>1407.2973873650117</v>
      </c>
    </row>
    <row r="56" spans="1:7" x14ac:dyDescent="0.25">
      <c r="A56">
        <f t="shared" si="1"/>
        <v>8</v>
      </c>
      <c r="B56">
        <v>6</v>
      </c>
      <c r="C56" s="2">
        <v>42413</v>
      </c>
      <c r="D56" s="5">
        <f>VLOOKUP($A56,Weeks!$A$2:$E$53,3,FALSE)*VLOOKUP($B56,dayFactor!$A$1:$B$8,2,FALSE)</f>
        <v>637.9196091850863</v>
      </c>
      <c r="E56" s="5">
        <f>VLOOKUP($A56,Weeks!$A$2:$E$53,4,FALSE)*VLOOKUP($B56,dayFactor!$A$1:$B$8,2,FALSE)</f>
        <v>65.112087509875877</v>
      </c>
      <c r="F56" s="5">
        <f>VLOOKUP($A56,Weeks!$A$2:$E$53,5,FALSE)*VLOOKUP($B56,dayFactor!$A$1:$B$8,2,FALSE)</f>
        <v>126.67029889835504</v>
      </c>
      <c r="G56" s="5">
        <f t="shared" si="0"/>
        <v>829.70199559331718</v>
      </c>
    </row>
    <row r="57" spans="1:7" x14ac:dyDescent="0.25">
      <c r="A57">
        <f t="shared" si="1"/>
        <v>8</v>
      </c>
      <c r="B57">
        <v>7</v>
      </c>
      <c r="C57" s="2">
        <v>42414</v>
      </c>
      <c r="D57" s="5">
        <f>VLOOKUP($A57,Weeks!$A$2:$E$53,3,FALSE)*VLOOKUP($B57,dayFactor!$A$1:$B$8,2,FALSE)</f>
        <v>640.43182489997196</v>
      </c>
      <c r="E57" s="5">
        <f>VLOOKUP($A57,Weeks!$A$2:$E$53,4,FALSE)*VLOOKUP($B57,dayFactor!$A$1:$B$8,2,FALSE)</f>
        <v>65.368507922598866</v>
      </c>
      <c r="F57" s="5">
        <f>VLOOKUP($A57,Weeks!$A$2:$E$53,5,FALSE)*VLOOKUP($B57,dayFactor!$A$1:$B$8,2,FALSE)</f>
        <v>127.16914406774595</v>
      </c>
      <c r="G57" s="5">
        <f t="shared" si="0"/>
        <v>832.96947689031674</v>
      </c>
    </row>
    <row r="58" spans="1:7" x14ac:dyDescent="0.25">
      <c r="A58">
        <f t="shared" si="1"/>
        <v>9</v>
      </c>
      <c r="B58">
        <v>1</v>
      </c>
      <c r="C58" s="2">
        <v>42415</v>
      </c>
      <c r="D58" s="5">
        <f>VLOOKUP($A58,Weeks!$A$2:$E$53,3,FALSE)*VLOOKUP($B58,dayFactor!$A$1:$B$8,2,FALSE)</f>
        <v>914.63708048867329</v>
      </c>
      <c r="E58" s="5">
        <f>VLOOKUP($A58,Weeks!$A$2:$E$53,4,FALSE)*VLOOKUP($B58,dayFactor!$A$1:$B$8,2,FALSE)</f>
        <v>99.680764400092627</v>
      </c>
      <c r="F58" s="5">
        <f>VLOOKUP($A58,Weeks!$A$2:$E$53,5,FALSE)*VLOOKUP($B58,dayFactor!$A$1:$B$8,2,FALSE)</f>
        <v>193.92086329686637</v>
      </c>
      <c r="G58" s="5">
        <f t="shared" si="0"/>
        <v>1208.2387081856323</v>
      </c>
    </row>
    <row r="59" spans="1:7" x14ac:dyDescent="0.25">
      <c r="A59">
        <f t="shared" si="1"/>
        <v>9</v>
      </c>
      <c r="B59">
        <v>2</v>
      </c>
      <c r="C59" s="2">
        <v>42416</v>
      </c>
      <c r="D59" s="5">
        <f>VLOOKUP($A59,Weeks!$A$2:$E$53,3,FALSE)*VLOOKUP($B59,dayFactor!$A$1:$B$8,2,FALSE)</f>
        <v>1083.7710468986077</v>
      </c>
      <c r="E59" s="5">
        <f>VLOOKUP($A59,Weeks!$A$2:$E$53,4,FALSE)*VLOOKUP($B59,dayFactor!$A$1:$B$8,2,FALSE)</f>
        <v>118.11365261052269</v>
      </c>
      <c r="F59" s="5">
        <f>VLOOKUP($A59,Weeks!$A$2:$E$53,5,FALSE)*VLOOKUP($B59,dayFactor!$A$1:$B$8,2,FALSE)</f>
        <v>229.7805561506855</v>
      </c>
      <c r="G59" s="5">
        <f t="shared" si="0"/>
        <v>1431.6652556598158</v>
      </c>
    </row>
    <row r="60" spans="1:7" x14ac:dyDescent="0.25">
      <c r="A60">
        <f t="shared" si="1"/>
        <v>9</v>
      </c>
      <c r="B60">
        <v>3</v>
      </c>
      <c r="C60" s="2">
        <v>42417</v>
      </c>
      <c r="D60" s="5">
        <f>VLOOKUP($A60,Weeks!$A$2:$E$53,3,FALSE)*VLOOKUP($B60,dayFactor!$A$1:$B$8,2,FALSE)</f>
        <v>1140.3205960214191</v>
      </c>
      <c r="E60" s="5">
        <f>VLOOKUP($A60,Weeks!$A$2:$E$53,4,FALSE)*VLOOKUP($B60,dayFactor!$A$1:$B$8,2,FALSE)</f>
        <v>124.27664600242709</v>
      </c>
      <c r="F60" s="5">
        <f>VLOOKUP($A60,Weeks!$A$2:$E$53,5,FALSE)*VLOOKUP($B60,dayFactor!$A$1:$B$8,2,FALSE)</f>
        <v>241.77016122889327</v>
      </c>
      <c r="G60" s="5">
        <f t="shared" si="0"/>
        <v>1506.3674032527395</v>
      </c>
    </row>
    <row r="61" spans="1:7" x14ac:dyDescent="0.25">
      <c r="A61">
        <f t="shared" si="1"/>
        <v>9</v>
      </c>
      <c r="B61">
        <v>4</v>
      </c>
      <c r="C61" s="2">
        <v>42418</v>
      </c>
      <c r="D61" s="5">
        <f>VLOOKUP($A61,Weeks!$A$2:$E$53,3,FALSE)*VLOOKUP($B61,dayFactor!$A$1:$B$8,2,FALSE)</f>
        <v>1168.2114022487058</v>
      </c>
      <c r="E61" s="5">
        <f>VLOOKUP($A61,Weeks!$A$2:$E$53,4,FALSE)*VLOOKUP($B61,dayFactor!$A$1:$B$8,2,FALSE)</f>
        <v>127.31629631158076</v>
      </c>
      <c r="F61" s="5">
        <f>VLOOKUP($A61,Weeks!$A$2:$E$53,5,FALSE)*VLOOKUP($B61,dayFactor!$A$1:$B$8,2,FALSE)</f>
        <v>247.68355500771463</v>
      </c>
      <c r="G61" s="5">
        <f t="shared" si="0"/>
        <v>1543.2112535680012</v>
      </c>
    </row>
    <row r="62" spans="1:7" x14ac:dyDescent="0.25">
      <c r="A62">
        <f t="shared" si="1"/>
        <v>9</v>
      </c>
      <c r="B62">
        <v>5</v>
      </c>
      <c r="C62" s="2">
        <v>42419</v>
      </c>
      <c r="D62" s="5">
        <f>VLOOKUP($A62,Weeks!$A$2:$E$53,3,FALSE)*VLOOKUP($B62,dayFactor!$A$1:$B$8,2,FALSE)</f>
        <v>1013.357790052391</v>
      </c>
      <c r="E62" s="5">
        <f>VLOOKUP($A62,Weeks!$A$2:$E$53,4,FALSE)*VLOOKUP($B62,dayFactor!$A$1:$B$8,2,FALSE)</f>
        <v>110.43973755059434</v>
      </c>
      <c r="F62" s="5">
        <f>VLOOKUP($A62,Weeks!$A$2:$E$53,5,FALSE)*VLOOKUP($B62,dayFactor!$A$1:$B$8,2,FALSE)</f>
        <v>214.8515751958931</v>
      </c>
      <c r="G62" s="5">
        <f t="shared" si="0"/>
        <v>1338.6491027988784</v>
      </c>
    </row>
    <row r="63" spans="1:7" x14ac:dyDescent="0.25">
      <c r="A63">
        <f t="shared" si="1"/>
        <v>9</v>
      </c>
      <c r="B63">
        <v>6</v>
      </c>
      <c r="C63" s="2">
        <v>42420</v>
      </c>
      <c r="D63" s="5">
        <f>VLOOKUP($A63,Weeks!$A$2:$E$53,3,FALSE)*VLOOKUP($B63,dayFactor!$A$1:$B$8,2,FALSE)</f>
        <v>597.44655835023423</v>
      </c>
      <c r="E63" s="5">
        <f>VLOOKUP($A63,Weeks!$A$2:$E$53,4,FALSE)*VLOOKUP($B63,dayFactor!$A$1:$B$8,2,FALSE)</f>
        <v>65.112087509875877</v>
      </c>
      <c r="F63" s="5">
        <f>VLOOKUP($A63,Weeks!$A$2:$E$53,5,FALSE)*VLOOKUP($B63,dayFactor!$A$1:$B$8,2,FALSE)</f>
        <v>126.67029889835504</v>
      </c>
      <c r="G63" s="5">
        <f t="shared" si="0"/>
        <v>789.2289447584651</v>
      </c>
    </row>
    <row r="64" spans="1:7" x14ac:dyDescent="0.25">
      <c r="A64">
        <f t="shared" si="1"/>
        <v>9</v>
      </c>
      <c r="B64">
        <v>7</v>
      </c>
      <c r="C64" s="2">
        <v>42421</v>
      </c>
      <c r="D64" s="5">
        <f>VLOOKUP($A64,Weeks!$A$2:$E$53,3,FALSE)*VLOOKUP($B64,dayFactor!$A$1:$B$8,2,FALSE)</f>
        <v>599.79938558909146</v>
      </c>
      <c r="E64" s="5">
        <f>VLOOKUP($A64,Weeks!$A$2:$E$53,4,FALSE)*VLOOKUP($B64,dayFactor!$A$1:$B$8,2,FALSE)</f>
        <v>65.368507922598866</v>
      </c>
      <c r="F64" s="5">
        <f>VLOOKUP($A64,Weeks!$A$2:$E$53,5,FALSE)*VLOOKUP($B64,dayFactor!$A$1:$B$8,2,FALSE)</f>
        <v>127.16914406774595</v>
      </c>
      <c r="G64" s="5">
        <f t="shared" si="0"/>
        <v>792.33703757943624</v>
      </c>
    </row>
    <row r="65" spans="1:7" x14ac:dyDescent="0.25">
      <c r="A65">
        <f t="shared" si="1"/>
        <v>10</v>
      </c>
      <c r="B65">
        <v>1</v>
      </c>
      <c r="C65" s="2">
        <v>42422</v>
      </c>
      <c r="D65" s="5">
        <f>VLOOKUP($A65,Weeks!$A$2:$E$53,3,FALSE)*VLOOKUP($B65,dayFactor!$A$1:$B$8,2,FALSE)</f>
        <v>1060.7163988619204</v>
      </c>
      <c r="E65" s="5">
        <f>VLOOKUP($A65,Weeks!$A$2:$E$53,4,FALSE)*VLOOKUP($B65,dayFactor!$A$1:$B$8,2,FALSE)</f>
        <v>99.680764400092627</v>
      </c>
      <c r="F65" s="5">
        <f>VLOOKUP($A65,Weeks!$A$2:$E$53,5,FALSE)*VLOOKUP($B65,dayFactor!$A$1:$B$8,2,FALSE)</f>
        <v>193.92086329686637</v>
      </c>
      <c r="G65" s="5">
        <f t="shared" si="0"/>
        <v>1354.3180265588794</v>
      </c>
    </row>
    <row r="66" spans="1:7" x14ac:dyDescent="0.25">
      <c r="A66">
        <f t="shared" si="1"/>
        <v>10</v>
      </c>
      <c r="B66">
        <v>2</v>
      </c>
      <c r="C66" s="2">
        <v>42423</v>
      </c>
      <c r="D66" s="5">
        <f>VLOOKUP($A66,Weeks!$A$2:$E$53,3,FALSE)*VLOOKUP($B66,dayFactor!$A$1:$B$8,2,FALSE)</f>
        <v>1256.8632374306419</v>
      </c>
      <c r="E66" s="5">
        <f>VLOOKUP($A66,Weeks!$A$2:$E$53,4,FALSE)*VLOOKUP($B66,dayFactor!$A$1:$B$8,2,FALSE)</f>
        <v>118.11365261052269</v>
      </c>
      <c r="F66" s="5">
        <f>VLOOKUP($A66,Weeks!$A$2:$E$53,5,FALSE)*VLOOKUP($B66,dayFactor!$A$1:$B$8,2,FALSE)</f>
        <v>229.7805561506855</v>
      </c>
      <c r="G66" s="5">
        <f t="shared" si="0"/>
        <v>1604.75744619185</v>
      </c>
    </row>
    <row r="67" spans="1:7" x14ac:dyDescent="0.25">
      <c r="A67">
        <f t="shared" si="1"/>
        <v>10</v>
      </c>
      <c r="B67">
        <v>3</v>
      </c>
      <c r="C67" s="2">
        <v>42424</v>
      </c>
      <c r="D67" s="5">
        <f>VLOOKUP($A67,Weeks!$A$2:$E$53,3,FALSE)*VLOOKUP($B67,dayFactor!$A$1:$B$8,2,FALSE)</f>
        <v>1322.4444776650373</v>
      </c>
      <c r="E67" s="5">
        <f>VLOOKUP($A67,Weeks!$A$2:$E$53,4,FALSE)*VLOOKUP($B67,dayFactor!$A$1:$B$8,2,FALSE)</f>
        <v>124.27664600242709</v>
      </c>
      <c r="F67" s="5">
        <f>VLOOKUP($A67,Weeks!$A$2:$E$53,5,FALSE)*VLOOKUP($B67,dayFactor!$A$1:$B$8,2,FALSE)</f>
        <v>241.77016122889327</v>
      </c>
      <c r="G67" s="5">
        <f t="shared" ref="G67:G130" si="2">SUM(D67:F67)</f>
        <v>1688.4912848963577</v>
      </c>
    </row>
    <row r="68" spans="1:7" x14ac:dyDescent="0.25">
      <c r="A68">
        <f t="shared" si="1"/>
        <v>10</v>
      </c>
      <c r="B68">
        <v>4</v>
      </c>
      <c r="C68" s="2">
        <v>42425</v>
      </c>
      <c r="D68" s="5">
        <f>VLOOKUP($A68,Weeks!$A$2:$E$53,3,FALSE)*VLOOKUP($B68,dayFactor!$A$1:$B$8,2,FALSE)</f>
        <v>1354.789804761285</v>
      </c>
      <c r="E68" s="5">
        <f>VLOOKUP($A68,Weeks!$A$2:$E$53,4,FALSE)*VLOOKUP($B68,dayFactor!$A$1:$B$8,2,FALSE)</f>
        <v>127.31629631158076</v>
      </c>
      <c r="F68" s="5">
        <f>VLOOKUP($A68,Weeks!$A$2:$E$53,5,FALSE)*VLOOKUP($B68,dayFactor!$A$1:$B$8,2,FALSE)</f>
        <v>247.68355500771463</v>
      </c>
      <c r="G68" s="5">
        <f t="shared" si="2"/>
        <v>1729.7896560805805</v>
      </c>
    </row>
    <row r="69" spans="1:7" x14ac:dyDescent="0.25">
      <c r="A69">
        <f t="shared" si="1"/>
        <v>10</v>
      </c>
      <c r="B69">
        <v>5</v>
      </c>
      <c r="C69" s="2">
        <v>42426</v>
      </c>
      <c r="D69" s="5">
        <f>VLOOKUP($A69,Weeks!$A$2:$E$53,3,FALSE)*VLOOKUP($B69,dayFactor!$A$1:$B$8,2,FALSE)</f>
        <v>1175.2040768440695</v>
      </c>
      <c r="E69" s="5">
        <f>VLOOKUP($A69,Weeks!$A$2:$E$53,4,FALSE)*VLOOKUP($B69,dayFactor!$A$1:$B$8,2,FALSE)</f>
        <v>110.43973755059434</v>
      </c>
      <c r="F69" s="5">
        <f>VLOOKUP($A69,Weeks!$A$2:$E$53,5,FALSE)*VLOOKUP($B69,dayFactor!$A$1:$B$8,2,FALSE)</f>
        <v>214.8515751958931</v>
      </c>
      <c r="G69" s="5">
        <f t="shared" si="2"/>
        <v>1500.4953895905569</v>
      </c>
    </row>
    <row r="70" spans="1:7" x14ac:dyDescent="0.25">
      <c r="A70">
        <f t="shared" si="1"/>
        <v>10</v>
      </c>
      <c r="B70">
        <v>6</v>
      </c>
      <c r="C70" s="2">
        <v>42427</v>
      </c>
      <c r="D70" s="5">
        <f>VLOOKUP($A70,Weeks!$A$2:$E$53,3,FALSE)*VLOOKUP($B70,dayFactor!$A$1:$B$8,2,FALSE)</f>
        <v>692.86646627875973</v>
      </c>
      <c r="E70" s="5">
        <f>VLOOKUP($A70,Weeks!$A$2:$E$53,4,FALSE)*VLOOKUP($B70,dayFactor!$A$1:$B$8,2,FALSE)</f>
        <v>65.112087509875877</v>
      </c>
      <c r="F70" s="5">
        <f>VLOOKUP($A70,Weeks!$A$2:$E$53,5,FALSE)*VLOOKUP($B70,dayFactor!$A$1:$B$8,2,FALSE)</f>
        <v>126.67029889835504</v>
      </c>
      <c r="G70" s="5">
        <f t="shared" si="2"/>
        <v>884.64885268699072</v>
      </c>
    </row>
    <row r="71" spans="1:7" x14ac:dyDescent="0.25">
      <c r="A71">
        <f t="shared" si="1"/>
        <v>10</v>
      </c>
      <c r="B71">
        <v>7</v>
      </c>
      <c r="C71" s="2">
        <v>42428</v>
      </c>
      <c r="D71" s="5">
        <f>VLOOKUP($A71,Weeks!$A$2:$E$53,3,FALSE)*VLOOKUP($B71,dayFactor!$A$1:$B$8,2,FALSE)</f>
        <v>695.59507032202839</v>
      </c>
      <c r="E71" s="5">
        <f>VLOOKUP($A71,Weeks!$A$2:$E$53,4,FALSE)*VLOOKUP($B71,dayFactor!$A$1:$B$8,2,FALSE)</f>
        <v>65.368507922598866</v>
      </c>
      <c r="F71" s="5">
        <f>VLOOKUP($A71,Weeks!$A$2:$E$53,5,FALSE)*VLOOKUP($B71,dayFactor!$A$1:$B$8,2,FALSE)</f>
        <v>127.16914406774595</v>
      </c>
      <c r="G71" s="5">
        <f t="shared" si="2"/>
        <v>888.13272231237318</v>
      </c>
    </row>
    <row r="72" spans="1:7" x14ac:dyDescent="0.25">
      <c r="A72">
        <f t="shared" si="1"/>
        <v>11</v>
      </c>
      <c r="B72">
        <v>1</v>
      </c>
      <c r="C72" s="2">
        <v>42429</v>
      </c>
      <c r="D72" s="5">
        <f>VLOOKUP($A72,Weeks!$A$2:$E$53,3,FALSE)*VLOOKUP($B72,dayFactor!$A$1:$B$8,2,FALSE)</f>
        <v>956.49126721359244</v>
      </c>
      <c r="E72" s="5">
        <f>VLOOKUP($A72,Weeks!$A$2:$E$53,4,FALSE)*VLOOKUP($B72,dayFactor!$A$1:$B$8,2,FALSE)</f>
        <v>99.680764400092627</v>
      </c>
      <c r="F72" s="5">
        <f>VLOOKUP($A72,Weeks!$A$2:$E$53,5,FALSE)*VLOOKUP($B72,dayFactor!$A$1:$B$8,2,FALSE)</f>
        <v>193.92086329686637</v>
      </c>
      <c r="G72" s="5">
        <f t="shared" si="2"/>
        <v>1250.0928949105514</v>
      </c>
    </row>
    <row r="73" spans="1:7" x14ac:dyDescent="0.25">
      <c r="A73">
        <f t="shared" si="1"/>
        <v>11</v>
      </c>
      <c r="B73">
        <v>2</v>
      </c>
      <c r="C73" s="2">
        <v>42430</v>
      </c>
      <c r="D73" s="5">
        <f>VLOOKUP($A73,Weeks!$A$2:$E$53,3,FALSE)*VLOOKUP($B73,dayFactor!$A$1:$B$8,2,FALSE)</f>
        <v>1133.3648767701457</v>
      </c>
      <c r="E73" s="5">
        <f>VLOOKUP($A73,Weeks!$A$2:$E$53,4,FALSE)*VLOOKUP($B73,dayFactor!$A$1:$B$8,2,FALSE)</f>
        <v>118.11365261052269</v>
      </c>
      <c r="F73" s="5">
        <f>VLOOKUP($A73,Weeks!$A$2:$E$53,5,FALSE)*VLOOKUP($B73,dayFactor!$A$1:$B$8,2,FALSE)</f>
        <v>229.7805561506855</v>
      </c>
      <c r="G73" s="5">
        <f t="shared" si="2"/>
        <v>1481.2590855313538</v>
      </c>
    </row>
    <row r="74" spans="1:7" x14ac:dyDescent="0.25">
      <c r="A74">
        <f t="shared" ref="A74:A137" si="3">A67+1</f>
        <v>11</v>
      </c>
      <c r="B74">
        <v>3</v>
      </c>
      <c r="C74" s="2">
        <v>42431</v>
      </c>
      <c r="D74" s="5">
        <f>VLOOKUP($A74,Weeks!$A$2:$E$53,3,FALSE)*VLOOKUP($B74,dayFactor!$A$1:$B$8,2,FALSE)</f>
        <v>1192.5021576159388</v>
      </c>
      <c r="E74" s="5">
        <f>VLOOKUP($A74,Weeks!$A$2:$E$53,4,FALSE)*VLOOKUP($B74,dayFactor!$A$1:$B$8,2,FALSE)</f>
        <v>124.27664600242709</v>
      </c>
      <c r="F74" s="5">
        <f>VLOOKUP($A74,Weeks!$A$2:$E$53,5,FALSE)*VLOOKUP($B74,dayFactor!$A$1:$B$8,2,FALSE)</f>
        <v>241.77016122889327</v>
      </c>
      <c r="G74" s="5">
        <f t="shared" si="2"/>
        <v>1558.5489648472592</v>
      </c>
    </row>
    <row r="75" spans="1:7" x14ac:dyDescent="0.25">
      <c r="A75">
        <f t="shared" si="3"/>
        <v>11</v>
      </c>
      <c r="B75">
        <v>4</v>
      </c>
      <c r="C75" s="2">
        <v>42432</v>
      </c>
      <c r="D75" s="5">
        <f>VLOOKUP($A75,Weeks!$A$2:$E$53,3,FALSE)*VLOOKUP($B75,dayFactor!$A$1:$B$8,2,FALSE)</f>
        <v>1221.6692591483773</v>
      </c>
      <c r="E75" s="5">
        <f>VLOOKUP($A75,Weeks!$A$2:$E$53,4,FALSE)*VLOOKUP($B75,dayFactor!$A$1:$B$8,2,FALSE)</f>
        <v>127.31629631158076</v>
      </c>
      <c r="F75" s="5">
        <f>VLOOKUP($A75,Weeks!$A$2:$E$53,5,FALSE)*VLOOKUP($B75,dayFactor!$A$1:$B$8,2,FALSE)</f>
        <v>247.68355500771463</v>
      </c>
      <c r="G75" s="5">
        <f t="shared" si="2"/>
        <v>1596.6691104676727</v>
      </c>
    </row>
    <row r="76" spans="1:7" x14ac:dyDescent="0.25">
      <c r="A76">
        <f t="shared" si="3"/>
        <v>11</v>
      </c>
      <c r="B76">
        <v>5</v>
      </c>
      <c r="C76" s="2">
        <v>42433</v>
      </c>
      <c r="D76" s="5">
        <f>VLOOKUP($A76,Weeks!$A$2:$E$53,3,FALSE)*VLOOKUP($B76,dayFactor!$A$1:$B$8,2,FALSE)</f>
        <v>1059.7294789646135</v>
      </c>
      <c r="E76" s="5">
        <f>VLOOKUP($A76,Weeks!$A$2:$E$53,4,FALSE)*VLOOKUP($B76,dayFactor!$A$1:$B$8,2,FALSE)</f>
        <v>110.43973755059434</v>
      </c>
      <c r="F76" s="5">
        <f>VLOOKUP($A76,Weeks!$A$2:$E$53,5,FALSE)*VLOOKUP($B76,dayFactor!$A$1:$B$8,2,FALSE)</f>
        <v>214.8515751958931</v>
      </c>
      <c r="G76" s="5">
        <f t="shared" si="2"/>
        <v>1385.0207917111009</v>
      </c>
    </row>
    <row r="77" spans="1:7" x14ac:dyDescent="0.25">
      <c r="A77">
        <f t="shared" si="3"/>
        <v>11</v>
      </c>
      <c r="B77">
        <v>6</v>
      </c>
      <c r="C77" s="2">
        <v>42434</v>
      </c>
      <c r="D77" s="5">
        <f>VLOOKUP($A77,Weeks!$A$2:$E$53,3,FALSE)*VLOOKUP($B77,dayFactor!$A$1:$B$8,2,FALSE)</f>
        <v>624.78597017245215</v>
      </c>
      <c r="E77" s="5">
        <f>VLOOKUP($A77,Weeks!$A$2:$E$53,4,FALSE)*VLOOKUP($B77,dayFactor!$A$1:$B$8,2,FALSE)</f>
        <v>65.112087509875877</v>
      </c>
      <c r="F77" s="5">
        <f>VLOOKUP($A77,Weeks!$A$2:$E$53,5,FALSE)*VLOOKUP($B77,dayFactor!$A$1:$B$8,2,FALSE)</f>
        <v>126.67029889835504</v>
      </c>
      <c r="G77" s="5">
        <f t="shared" si="2"/>
        <v>816.56835658068303</v>
      </c>
    </row>
    <row r="78" spans="1:7" x14ac:dyDescent="0.25">
      <c r="A78">
        <f t="shared" si="3"/>
        <v>11</v>
      </c>
      <c r="B78">
        <v>7</v>
      </c>
      <c r="C78" s="2">
        <v>42435</v>
      </c>
      <c r="D78" s="5">
        <f>VLOOKUP($A78,Weeks!$A$2:$E$53,3,FALSE)*VLOOKUP($B78,dayFactor!$A$1:$B$8,2,FALSE)</f>
        <v>627.24646379909018</v>
      </c>
      <c r="E78" s="5">
        <f>VLOOKUP($A78,Weeks!$A$2:$E$53,4,FALSE)*VLOOKUP($B78,dayFactor!$A$1:$B$8,2,FALSE)</f>
        <v>65.368507922598866</v>
      </c>
      <c r="F78" s="5">
        <f>VLOOKUP($A78,Weeks!$A$2:$E$53,5,FALSE)*VLOOKUP($B78,dayFactor!$A$1:$B$8,2,FALSE)</f>
        <v>127.16914406774595</v>
      </c>
      <c r="G78" s="5">
        <f t="shared" si="2"/>
        <v>819.78411578943496</v>
      </c>
    </row>
    <row r="79" spans="1:7" x14ac:dyDescent="0.25">
      <c r="A79">
        <f t="shared" si="3"/>
        <v>12</v>
      </c>
      <c r="B79">
        <v>1</v>
      </c>
      <c r="C79" s="2">
        <v>42436</v>
      </c>
      <c r="D79" s="5">
        <f>VLOOKUP($A79,Weeks!$A$2:$E$53,3,FALSE)*VLOOKUP($B79,dayFactor!$A$1:$B$8,2,FALSE)</f>
        <v>1062.7680746817693</v>
      </c>
      <c r="E79" s="5">
        <f>VLOOKUP($A79,Weeks!$A$2:$E$53,4,FALSE)*VLOOKUP($B79,dayFactor!$A$1:$B$8,2,FALSE)</f>
        <v>99.680764400092627</v>
      </c>
      <c r="F79" s="5">
        <f>VLOOKUP($A79,Weeks!$A$2:$E$53,5,FALSE)*VLOOKUP($B79,dayFactor!$A$1:$B$8,2,FALSE)</f>
        <v>193.92086329686637</v>
      </c>
      <c r="G79" s="5">
        <f t="shared" si="2"/>
        <v>1356.3697023787283</v>
      </c>
    </row>
    <row r="80" spans="1:7" x14ac:dyDescent="0.25">
      <c r="A80">
        <f t="shared" si="3"/>
        <v>12</v>
      </c>
      <c r="B80">
        <v>2</v>
      </c>
      <c r="C80" s="2">
        <v>42437</v>
      </c>
      <c r="D80" s="5">
        <f>VLOOKUP($A80,Weeks!$A$2:$E$53,3,FALSE)*VLOOKUP($B80,dayFactor!$A$1:$B$8,2,FALSE)</f>
        <v>1259.2943075223841</v>
      </c>
      <c r="E80" s="5">
        <f>VLOOKUP($A80,Weeks!$A$2:$E$53,4,FALSE)*VLOOKUP($B80,dayFactor!$A$1:$B$8,2,FALSE)</f>
        <v>118.11365261052269</v>
      </c>
      <c r="F80" s="5">
        <f>VLOOKUP($A80,Weeks!$A$2:$E$53,5,FALSE)*VLOOKUP($B80,dayFactor!$A$1:$B$8,2,FALSE)</f>
        <v>229.7805561506855</v>
      </c>
      <c r="G80" s="5">
        <f t="shared" si="2"/>
        <v>1607.1885162835922</v>
      </c>
    </row>
    <row r="81" spans="1:7" x14ac:dyDescent="0.25">
      <c r="A81">
        <f t="shared" si="3"/>
        <v>12</v>
      </c>
      <c r="B81">
        <v>3</v>
      </c>
      <c r="C81" s="2">
        <v>42438</v>
      </c>
      <c r="D81" s="5">
        <f>VLOOKUP($A81,Weeks!$A$2:$E$53,3,FALSE)*VLOOKUP($B81,dayFactor!$A$1:$B$8,2,FALSE)</f>
        <v>1325.0023973510431</v>
      </c>
      <c r="E81" s="5">
        <f>VLOOKUP($A81,Weeks!$A$2:$E$53,4,FALSE)*VLOOKUP($B81,dayFactor!$A$1:$B$8,2,FALSE)</f>
        <v>124.27664600242709</v>
      </c>
      <c r="F81" s="5">
        <f>VLOOKUP($A81,Weeks!$A$2:$E$53,5,FALSE)*VLOOKUP($B81,dayFactor!$A$1:$B$8,2,FALSE)</f>
        <v>241.77016122889327</v>
      </c>
      <c r="G81" s="5">
        <f t="shared" si="2"/>
        <v>1691.0492045823635</v>
      </c>
    </row>
    <row r="82" spans="1:7" x14ac:dyDescent="0.25">
      <c r="A82">
        <f t="shared" si="3"/>
        <v>12</v>
      </c>
      <c r="B82">
        <v>4</v>
      </c>
      <c r="C82" s="2">
        <v>42439</v>
      </c>
      <c r="D82" s="5">
        <f>VLOOKUP($A82,Weeks!$A$2:$E$53,3,FALSE)*VLOOKUP($B82,dayFactor!$A$1:$B$8,2,FALSE)</f>
        <v>1357.4102879426414</v>
      </c>
      <c r="E82" s="5">
        <f>VLOOKUP($A82,Weeks!$A$2:$E$53,4,FALSE)*VLOOKUP($B82,dayFactor!$A$1:$B$8,2,FALSE)</f>
        <v>127.31629631158076</v>
      </c>
      <c r="F82" s="5">
        <f>VLOOKUP($A82,Weeks!$A$2:$E$53,5,FALSE)*VLOOKUP($B82,dayFactor!$A$1:$B$8,2,FALSE)</f>
        <v>247.68355500771463</v>
      </c>
      <c r="G82" s="5">
        <f t="shared" si="2"/>
        <v>1732.4101392619368</v>
      </c>
    </row>
    <row r="83" spans="1:7" x14ac:dyDescent="0.25">
      <c r="A83">
        <f t="shared" si="3"/>
        <v>12</v>
      </c>
      <c r="B83">
        <v>5</v>
      </c>
      <c r="C83" s="2">
        <v>42440</v>
      </c>
      <c r="D83" s="5">
        <f>VLOOKUP($A83,Weeks!$A$2:$E$53,3,FALSE)*VLOOKUP($B83,dayFactor!$A$1:$B$8,2,FALSE)</f>
        <v>1177.4771988495706</v>
      </c>
      <c r="E83" s="5">
        <f>VLOOKUP($A83,Weeks!$A$2:$E$53,4,FALSE)*VLOOKUP($B83,dayFactor!$A$1:$B$8,2,FALSE)</f>
        <v>110.43973755059434</v>
      </c>
      <c r="F83" s="5">
        <f>VLOOKUP($A83,Weeks!$A$2:$E$53,5,FALSE)*VLOOKUP($B83,dayFactor!$A$1:$B$8,2,FALSE)</f>
        <v>214.8515751958931</v>
      </c>
      <c r="G83" s="5">
        <f t="shared" si="2"/>
        <v>1502.768511596058</v>
      </c>
    </row>
    <row r="84" spans="1:7" x14ac:dyDescent="0.25">
      <c r="A84">
        <f t="shared" si="3"/>
        <v>12</v>
      </c>
      <c r="B84">
        <v>6</v>
      </c>
      <c r="C84" s="2">
        <v>42441</v>
      </c>
      <c r="D84" s="5">
        <f>VLOOKUP($A84,Weeks!$A$2:$E$53,3,FALSE)*VLOOKUP($B84,dayFactor!$A$1:$B$8,2,FALSE)</f>
        <v>694.20663352494694</v>
      </c>
      <c r="E84" s="5">
        <f>VLOOKUP($A84,Weeks!$A$2:$E$53,4,FALSE)*VLOOKUP($B84,dayFactor!$A$1:$B$8,2,FALSE)</f>
        <v>65.112087509875877</v>
      </c>
      <c r="F84" s="5">
        <f>VLOOKUP($A84,Weeks!$A$2:$E$53,5,FALSE)*VLOOKUP($B84,dayFactor!$A$1:$B$8,2,FALSE)</f>
        <v>126.67029889835504</v>
      </c>
      <c r="G84" s="5">
        <f t="shared" si="2"/>
        <v>885.98901993317781</v>
      </c>
    </row>
    <row r="85" spans="1:7" x14ac:dyDescent="0.25">
      <c r="A85">
        <f t="shared" si="3"/>
        <v>12</v>
      </c>
      <c r="B85">
        <v>7</v>
      </c>
      <c r="C85" s="2">
        <v>42442</v>
      </c>
      <c r="D85" s="5">
        <f>VLOOKUP($A85,Weeks!$A$2:$E$53,3,FALSE)*VLOOKUP($B85,dayFactor!$A$1:$B$8,2,FALSE)</f>
        <v>696.94051533232243</v>
      </c>
      <c r="E85" s="5">
        <f>VLOOKUP($A85,Weeks!$A$2:$E$53,4,FALSE)*VLOOKUP($B85,dayFactor!$A$1:$B$8,2,FALSE)</f>
        <v>65.368507922598866</v>
      </c>
      <c r="F85" s="5">
        <f>VLOOKUP($A85,Weeks!$A$2:$E$53,5,FALSE)*VLOOKUP($B85,dayFactor!$A$1:$B$8,2,FALSE)</f>
        <v>127.16914406774595</v>
      </c>
      <c r="G85" s="5">
        <f t="shared" si="2"/>
        <v>889.47816732266722</v>
      </c>
    </row>
    <row r="86" spans="1:7" x14ac:dyDescent="0.25">
      <c r="A86">
        <f t="shared" si="3"/>
        <v>13</v>
      </c>
      <c r="B86">
        <v>1</v>
      </c>
      <c r="C86" s="2">
        <v>42443</v>
      </c>
      <c r="D86" s="5">
        <f>VLOOKUP($A86,Weeks!$A$2:$E$53,3,FALSE)*VLOOKUP($B86,dayFactor!$A$1:$B$8,2,FALSE)</f>
        <v>1041.2944289761026</v>
      </c>
      <c r="E86" s="5">
        <f>VLOOKUP($A86,Weeks!$A$2:$E$53,4,FALSE)*VLOOKUP($B86,dayFactor!$A$1:$B$8,2,FALSE)</f>
        <v>99.680764400092627</v>
      </c>
      <c r="F86" s="5">
        <f>VLOOKUP($A86,Weeks!$A$2:$E$53,5,FALSE)*VLOOKUP($B86,dayFactor!$A$1:$B$8,2,FALSE)</f>
        <v>193.92086329686637</v>
      </c>
      <c r="G86" s="5">
        <f t="shared" si="2"/>
        <v>1334.8960566730616</v>
      </c>
    </row>
    <row r="87" spans="1:7" x14ac:dyDescent="0.25">
      <c r="A87">
        <f t="shared" si="3"/>
        <v>13</v>
      </c>
      <c r="B87">
        <v>2</v>
      </c>
      <c r="C87" s="2">
        <v>42444</v>
      </c>
      <c r="D87" s="5">
        <f>VLOOKUP($A87,Weeks!$A$2:$E$53,3,FALSE)*VLOOKUP($B87,dayFactor!$A$1:$B$8,2,FALSE)</f>
        <v>1233.8497722158488</v>
      </c>
      <c r="E87" s="5">
        <f>VLOOKUP($A87,Weeks!$A$2:$E$53,4,FALSE)*VLOOKUP($B87,dayFactor!$A$1:$B$8,2,FALSE)</f>
        <v>118.11365261052269</v>
      </c>
      <c r="F87" s="5">
        <f>VLOOKUP($A87,Weeks!$A$2:$E$53,5,FALSE)*VLOOKUP($B87,dayFactor!$A$1:$B$8,2,FALSE)</f>
        <v>229.7805561506855</v>
      </c>
      <c r="G87" s="5">
        <f t="shared" si="2"/>
        <v>1581.7439809770569</v>
      </c>
    </row>
    <row r="88" spans="1:7" x14ac:dyDescent="0.25">
      <c r="A88">
        <f t="shared" si="3"/>
        <v>13</v>
      </c>
      <c r="B88">
        <v>3</v>
      </c>
      <c r="C88" s="2">
        <v>42445</v>
      </c>
      <c r="D88" s="5">
        <f>VLOOKUP($A88,Weeks!$A$2:$E$53,3,FALSE)*VLOOKUP($B88,dayFactor!$A$1:$B$8,2,FALSE)</f>
        <v>1298.2302043225734</v>
      </c>
      <c r="E88" s="5">
        <f>VLOOKUP($A88,Weeks!$A$2:$E$53,4,FALSE)*VLOOKUP($B88,dayFactor!$A$1:$B$8,2,FALSE)</f>
        <v>124.27664600242709</v>
      </c>
      <c r="F88" s="5">
        <f>VLOOKUP($A88,Weeks!$A$2:$E$53,5,FALSE)*VLOOKUP($B88,dayFactor!$A$1:$B$8,2,FALSE)</f>
        <v>241.77016122889327</v>
      </c>
      <c r="G88" s="5">
        <f t="shared" si="2"/>
        <v>1664.2770115538938</v>
      </c>
    </row>
    <row r="89" spans="1:7" x14ac:dyDescent="0.25">
      <c r="A89">
        <f t="shared" si="3"/>
        <v>13</v>
      </c>
      <c r="B89">
        <v>4</v>
      </c>
      <c r="C89" s="2">
        <v>42446</v>
      </c>
      <c r="D89" s="5">
        <f>VLOOKUP($A89,Weeks!$A$2:$E$53,3,FALSE)*VLOOKUP($B89,dayFactor!$A$1:$B$8,2,FALSE)</f>
        <v>1329.9832807762514</v>
      </c>
      <c r="E89" s="5">
        <f>VLOOKUP($A89,Weeks!$A$2:$E$53,4,FALSE)*VLOOKUP($B89,dayFactor!$A$1:$B$8,2,FALSE)</f>
        <v>127.31629631158076</v>
      </c>
      <c r="F89" s="5">
        <f>VLOOKUP($A89,Weeks!$A$2:$E$53,5,FALSE)*VLOOKUP($B89,dayFactor!$A$1:$B$8,2,FALSE)</f>
        <v>247.68355500771463</v>
      </c>
      <c r="G89" s="5">
        <f t="shared" si="2"/>
        <v>1704.9831320955468</v>
      </c>
    </row>
    <row r="90" spans="1:7" x14ac:dyDescent="0.25">
      <c r="A90">
        <f t="shared" si="3"/>
        <v>13</v>
      </c>
      <c r="B90">
        <v>5</v>
      </c>
      <c r="C90" s="2">
        <v>42447</v>
      </c>
      <c r="D90" s="5">
        <f>VLOOKUP($A90,Weeks!$A$2:$E$53,3,FALSE)*VLOOKUP($B90,dayFactor!$A$1:$B$8,2,FALSE)</f>
        <v>1153.6858103077498</v>
      </c>
      <c r="E90" s="5">
        <f>VLOOKUP($A90,Weeks!$A$2:$E$53,4,FALSE)*VLOOKUP($B90,dayFactor!$A$1:$B$8,2,FALSE)</f>
        <v>110.43973755059434</v>
      </c>
      <c r="F90" s="5">
        <f>VLOOKUP($A90,Weeks!$A$2:$E$53,5,FALSE)*VLOOKUP($B90,dayFactor!$A$1:$B$8,2,FALSE)</f>
        <v>214.8515751958931</v>
      </c>
      <c r="G90" s="5">
        <f t="shared" si="2"/>
        <v>1478.9771230542372</v>
      </c>
    </row>
    <row r="91" spans="1:7" x14ac:dyDescent="0.25">
      <c r="A91">
        <f t="shared" si="3"/>
        <v>13</v>
      </c>
      <c r="B91">
        <v>6</v>
      </c>
      <c r="C91" s="2">
        <v>42448</v>
      </c>
      <c r="D91" s="5">
        <f>VLOOKUP($A91,Weeks!$A$2:$E$53,3,FALSE)*VLOOKUP($B91,dayFactor!$A$1:$B$8,2,FALSE)</f>
        <v>680.17991626652508</v>
      </c>
      <c r="E91" s="5">
        <f>VLOOKUP($A91,Weeks!$A$2:$E$53,4,FALSE)*VLOOKUP($B91,dayFactor!$A$1:$B$8,2,FALSE)</f>
        <v>65.112087509875877</v>
      </c>
      <c r="F91" s="5">
        <f>VLOOKUP($A91,Weeks!$A$2:$E$53,5,FALSE)*VLOOKUP($B91,dayFactor!$A$1:$B$8,2,FALSE)</f>
        <v>126.67029889835504</v>
      </c>
      <c r="G91" s="5">
        <f t="shared" si="2"/>
        <v>871.96230267475607</v>
      </c>
    </row>
    <row r="92" spans="1:7" x14ac:dyDescent="0.25">
      <c r="A92">
        <f t="shared" si="3"/>
        <v>13</v>
      </c>
      <c r="B92">
        <v>7</v>
      </c>
      <c r="C92" s="2">
        <v>42449</v>
      </c>
      <c r="D92" s="5">
        <f>VLOOKUP($A92,Weeks!$A$2:$E$53,3,FALSE)*VLOOKUP($B92,dayFactor!$A$1:$B$8,2,FALSE)</f>
        <v>682.85855891991093</v>
      </c>
      <c r="E92" s="5">
        <f>VLOOKUP($A92,Weeks!$A$2:$E$53,4,FALSE)*VLOOKUP($B92,dayFactor!$A$1:$B$8,2,FALSE)</f>
        <v>65.368507922598866</v>
      </c>
      <c r="F92" s="5">
        <f>VLOOKUP($A92,Weeks!$A$2:$E$53,5,FALSE)*VLOOKUP($B92,dayFactor!$A$1:$B$8,2,FALSE)</f>
        <v>127.16914406774595</v>
      </c>
      <c r="G92" s="5">
        <f t="shared" si="2"/>
        <v>875.39621091025572</v>
      </c>
    </row>
    <row r="93" spans="1:7" x14ac:dyDescent="0.25">
      <c r="A93">
        <f t="shared" si="3"/>
        <v>14</v>
      </c>
      <c r="B93">
        <v>1</v>
      </c>
      <c r="C93" s="2">
        <v>42450</v>
      </c>
      <c r="D93" s="5">
        <f>VLOOKUP($A93,Weeks!$A$2:$E$53,3,FALSE)*VLOOKUP($B93,dayFactor!$A$1:$B$8,2,FALSE)</f>
        <v>935.756330589595</v>
      </c>
      <c r="E93" s="5">
        <f>VLOOKUP($A93,Weeks!$A$2:$E$53,4,FALSE)*VLOOKUP($B93,dayFactor!$A$1:$B$8,2,FALSE)</f>
        <v>99.680764400092627</v>
      </c>
      <c r="F93" s="5">
        <f>VLOOKUP($A93,Weeks!$A$2:$E$53,5,FALSE)*VLOOKUP($B93,dayFactor!$A$1:$B$8,2,FALSE)</f>
        <v>193.92086329686637</v>
      </c>
      <c r="G93" s="5">
        <f t="shared" si="2"/>
        <v>1229.3579582865541</v>
      </c>
    </row>
    <row r="94" spans="1:7" x14ac:dyDescent="0.25">
      <c r="A94">
        <f t="shared" si="3"/>
        <v>14</v>
      </c>
      <c r="B94">
        <v>2</v>
      </c>
      <c r="C94" s="2">
        <v>42451</v>
      </c>
      <c r="D94" s="5">
        <f>VLOOKUP($A94,Weeks!$A$2:$E$53,3,FALSE)*VLOOKUP($B94,dayFactor!$A$1:$B$8,2,FALSE)</f>
        <v>1108.7956520451216</v>
      </c>
      <c r="E94" s="5">
        <f>VLOOKUP($A94,Weeks!$A$2:$E$53,4,FALSE)*VLOOKUP($B94,dayFactor!$A$1:$B$8,2,FALSE)</f>
        <v>118.11365261052269</v>
      </c>
      <c r="F94" s="5">
        <f>VLOOKUP($A94,Weeks!$A$2:$E$53,5,FALSE)*VLOOKUP($B94,dayFactor!$A$1:$B$8,2,FALSE)</f>
        <v>229.7805561506855</v>
      </c>
      <c r="G94" s="5">
        <f t="shared" si="2"/>
        <v>1456.6898608063298</v>
      </c>
    </row>
    <row r="95" spans="1:7" x14ac:dyDescent="0.25">
      <c r="A95">
        <f t="shared" si="3"/>
        <v>14</v>
      </c>
      <c r="B95">
        <v>3</v>
      </c>
      <c r="C95" s="2">
        <v>42452</v>
      </c>
      <c r="D95" s="5">
        <f>VLOOKUP($A95,Weeks!$A$2:$E$53,3,FALSE)*VLOOKUP($B95,dayFactor!$A$1:$B$8,2,FALSE)</f>
        <v>1166.6509475634114</v>
      </c>
      <c r="E95" s="5">
        <f>VLOOKUP($A95,Weeks!$A$2:$E$53,4,FALSE)*VLOOKUP($B95,dayFactor!$A$1:$B$8,2,FALSE)</f>
        <v>124.27664600242709</v>
      </c>
      <c r="F95" s="5">
        <f>VLOOKUP($A95,Weeks!$A$2:$E$53,5,FALSE)*VLOOKUP($B95,dayFactor!$A$1:$B$8,2,FALSE)</f>
        <v>241.77016122889327</v>
      </c>
      <c r="G95" s="5">
        <f t="shared" si="2"/>
        <v>1532.6977547947317</v>
      </c>
    </row>
    <row r="96" spans="1:7" x14ac:dyDescent="0.25">
      <c r="A96">
        <f t="shared" si="3"/>
        <v>14</v>
      </c>
      <c r="B96">
        <v>4</v>
      </c>
      <c r="C96" s="2">
        <v>42453</v>
      </c>
      <c r="D96" s="5">
        <f>VLOOKUP($A96,Weeks!$A$2:$E$53,3,FALSE)*VLOOKUP($B96,dayFactor!$A$1:$B$8,2,FALSE)</f>
        <v>1195.1857610420943</v>
      </c>
      <c r="E96" s="5">
        <f>VLOOKUP($A96,Weeks!$A$2:$E$53,4,FALSE)*VLOOKUP($B96,dayFactor!$A$1:$B$8,2,FALSE)</f>
        <v>127.31629631158076</v>
      </c>
      <c r="F96" s="5">
        <f>VLOOKUP($A96,Weeks!$A$2:$E$53,5,FALSE)*VLOOKUP($B96,dayFactor!$A$1:$B$8,2,FALSE)</f>
        <v>247.68355500771463</v>
      </c>
      <c r="G96" s="5">
        <f t="shared" si="2"/>
        <v>1570.1856123613898</v>
      </c>
    </row>
    <row r="97" spans="1:7" x14ac:dyDescent="0.25">
      <c r="A97">
        <f t="shared" si="3"/>
        <v>14</v>
      </c>
      <c r="B97">
        <v>5</v>
      </c>
      <c r="C97" s="2">
        <v>42454</v>
      </c>
      <c r="D97" s="5">
        <f>VLOOKUP($A97,Weeks!$A$2:$E$53,3,FALSE)*VLOOKUP($B97,dayFactor!$A$1:$B$8,2,FALSE)</f>
        <v>1036.7565315492909</v>
      </c>
      <c r="E97" s="5">
        <f>VLOOKUP($A97,Weeks!$A$2:$E$53,4,FALSE)*VLOOKUP($B97,dayFactor!$A$1:$B$8,2,FALSE)</f>
        <v>110.43973755059434</v>
      </c>
      <c r="F97" s="5">
        <f>VLOOKUP($A97,Weeks!$A$2:$E$53,5,FALSE)*VLOOKUP($B97,dayFactor!$A$1:$B$8,2,FALSE)</f>
        <v>214.8515751958931</v>
      </c>
      <c r="G97" s="5">
        <f t="shared" si="2"/>
        <v>1362.0478442957783</v>
      </c>
    </row>
    <row r="98" spans="1:7" x14ac:dyDescent="0.25">
      <c r="A98">
        <f t="shared" si="3"/>
        <v>14</v>
      </c>
      <c r="B98">
        <v>6</v>
      </c>
      <c r="C98" s="2">
        <v>42455</v>
      </c>
      <c r="D98" s="5">
        <f>VLOOKUP($A98,Weeks!$A$2:$E$53,3,FALSE)*VLOOKUP($B98,dayFactor!$A$1:$B$8,2,FALSE)</f>
        <v>611.24178222306489</v>
      </c>
      <c r="E98" s="5">
        <f>VLOOKUP($A98,Weeks!$A$2:$E$53,4,FALSE)*VLOOKUP($B98,dayFactor!$A$1:$B$8,2,FALSE)</f>
        <v>65.112087509875877</v>
      </c>
      <c r="F98" s="5">
        <f>VLOOKUP($A98,Weeks!$A$2:$E$53,5,FALSE)*VLOOKUP($B98,dayFactor!$A$1:$B$8,2,FALSE)</f>
        <v>126.67029889835504</v>
      </c>
      <c r="G98" s="5">
        <f t="shared" si="2"/>
        <v>803.02416863129588</v>
      </c>
    </row>
    <row r="99" spans="1:7" x14ac:dyDescent="0.25">
      <c r="A99">
        <f t="shared" si="3"/>
        <v>14</v>
      </c>
      <c r="B99">
        <v>7</v>
      </c>
      <c r="C99" s="2">
        <v>42456</v>
      </c>
      <c r="D99" s="5">
        <f>VLOOKUP($A99,Weeks!$A$2:$E$53,3,FALSE)*VLOOKUP($B99,dayFactor!$A$1:$B$8,2,FALSE)</f>
        <v>613.64893696291858</v>
      </c>
      <c r="E99" s="5">
        <f>VLOOKUP($A99,Weeks!$A$2:$E$53,4,FALSE)*VLOOKUP($B99,dayFactor!$A$1:$B$8,2,FALSE)</f>
        <v>65.368507922598866</v>
      </c>
      <c r="F99" s="5">
        <f>VLOOKUP($A99,Weeks!$A$2:$E$53,5,FALSE)*VLOOKUP($B99,dayFactor!$A$1:$B$8,2,FALSE)</f>
        <v>127.16914406774595</v>
      </c>
      <c r="G99" s="5">
        <f t="shared" si="2"/>
        <v>806.18658895326337</v>
      </c>
    </row>
    <row r="100" spans="1:7" x14ac:dyDescent="0.25">
      <c r="A100">
        <f t="shared" si="3"/>
        <v>15</v>
      </c>
      <c r="B100">
        <v>1</v>
      </c>
      <c r="C100" s="2">
        <v>42457</v>
      </c>
      <c r="D100" s="5">
        <f>VLOOKUP($A100,Weeks!$A$2:$E$53,3,FALSE)*VLOOKUP($B100,dayFactor!$A$1:$B$8,2,FALSE)</f>
        <v>785.83413429231109</v>
      </c>
      <c r="E100" s="5">
        <f>VLOOKUP($A100,Weeks!$A$2:$E$53,4,FALSE)*VLOOKUP($B100,dayFactor!$A$1:$B$8,2,FALSE)</f>
        <v>99.680764400092627</v>
      </c>
      <c r="F100" s="5">
        <f>VLOOKUP($A100,Weeks!$A$2:$E$53,5,FALSE)*VLOOKUP($B100,dayFactor!$A$1:$B$8,2,FALSE)</f>
        <v>193.92086329686637</v>
      </c>
      <c r="G100" s="5">
        <f t="shared" si="2"/>
        <v>1079.4357619892701</v>
      </c>
    </row>
    <row r="101" spans="1:7" x14ac:dyDescent="0.25">
      <c r="A101">
        <f t="shared" si="3"/>
        <v>15</v>
      </c>
      <c r="B101">
        <v>2</v>
      </c>
      <c r="C101" s="2">
        <v>42458</v>
      </c>
      <c r="D101" s="5">
        <f>VLOOKUP($A101,Weeks!$A$2:$E$53,3,FALSE)*VLOOKUP($B101,dayFactor!$A$1:$B$8,2,FALSE)</f>
        <v>931.14996163900423</v>
      </c>
      <c r="E101" s="5">
        <f>VLOOKUP($A101,Weeks!$A$2:$E$53,4,FALSE)*VLOOKUP($B101,dayFactor!$A$1:$B$8,2,FALSE)</f>
        <v>118.11365261052269</v>
      </c>
      <c r="F101" s="5">
        <f>VLOOKUP($A101,Weeks!$A$2:$E$53,5,FALSE)*VLOOKUP($B101,dayFactor!$A$1:$B$8,2,FALSE)</f>
        <v>229.7805561506855</v>
      </c>
      <c r="G101" s="5">
        <f t="shared" si="2"/>
        <v>1279.0441704002124</v>
      </c>
    </row>
    <row r="102" spans="1:7" x14ac:dyDescent="0.25">
      <c r="A102">
        <f t="shared" si="3"/>
        <v>15</v>
      </c>
      <c r="B102">
        <v>3</v>
      </c>
      <c r="C102" s="2">
        <v>42459</v>
      </c>
      <c r="D102" s="5">
        <f>VLOOKUP($A102,Weeks!$A$2:$E$53,3,FALSE)*VLOOKUP($B102,dayFactor!$A$1:$B$8,2,FALSE)</f>
        <v>979.73597124600838</v>
      </c>
      <c r="E102" s="5">
        <f>VLOOKUP($A102,Weeks!$A$2:$E$53,4,FALSE)*VLOOKUP($B102,dayFactor!$A$1:$B$8,2,FALSE)</f>
        <v>124.27664600242709</v>
      </c>
      <c r="F102" s="5">
        <f>VLOOKUP($A102,Weeks!$A$2:$E$53,5,FALSE)*VLOOKUP($B102,dayFactor!$A$1:$B$8,2,FALSE)</f>
        <v>241.77016122889327</v>
      </c>
      <c r="G102" s="5">
        <f t="shared" si="2"/>
        <v>1345.7827784773287</v>
      </c>
    </row>
    <row r="103" spans="1:7" x14ac:dyDescent="0.25">
      <c r="A103">
        <f t="shared" si="3"/>
        <v>15</v>
      </c>
      <c r="B103">
        <v>4</v>
      </c>
      <c r="C103" s="2">
        <v>42460</v>
      </c>
      <c r="D103" s="5">
        <f>VLOOKUP($A103,Weeks!$A$2:$E$53,3,FALSE)*VLOOKUP($B103,dayFactor!$A$1:$B$8,2,FALSE)</f>
        <v>1003.699079711526</v>
      </c>
      <c r="E103" s="5">
        <f>VLOOKUP($A103,Weeks!$A$2:$E$53,4,FALSE)*VLOOKUP($B103,dayFactor!$A$1:$B$8,2,FALSE)</f>
        <v>127.31629631158076</v>
      </c>
      <c r="F103" s="5">
        <f>VLOOKUP($A103,Weeks!$A$2:$E$53,5,FALSE)*VLOOKUP($B103,dayFactor!$A$1:$B$8,2,FALSE)</f>
        <v>247.68355500771463</v>
      </c>
      <c r="G103" s="5">
        <f t="shared" si="2"/>
        <v>1378.6989310308213</v>
      </c>
    </row>
    <row r="104" spans="1:7" x14ac:dyDescent="0.25">
      <c r="A104">
        <f t="shared" si="3"/>
        <v>15</v>
      </c>
      <c r="B104">
        <v>5</v>
      </c>
      <c r="C104" s="2">
        <v>42461</v>
      </c>
      <c r="D104" s="5">
        <f>VLOOKUP($A104,Weeks!$A$2:$E$53,3,FALSE)*VLOOKUP($B104,dayFactor!$A$1:$B$8,2,FALSE)</f>
        <v>870.65258850945065</v>
      </c>
      <c r="E104" s="5">
        <f>VLOOKUP($A104,Weeks!$A$2:$E$53,4,FALSE)*VLOOKUP($B104,dayFactor!$A$1:$B$8,2,FALSE)</f>
        <v>110.43973755059434</v>
      </c>
      <c r="F104" s="5">
        <f>VLOOKUP($A104,Weeks!$A$2:$E$53,5,FALSE)*VLOOKUP($B104,dayFactor!$A$1:$B$8,2,FALSE)</f>
        <v>214.8515751958931</v>
      </c>
      <c r="G104" s="5">
        <f t="shared" si="2"/>
        <v>1195.943901255938</v>
      </c>
    </row>
    <row r="105" spans="1:7" x14ac:dyDescent="0.25">
      <c r="A105">
        <f t="shared" si="3"/>
        <v>15</v>
      </c>
      <c r="B105">
        <v>6</v>
      </c>
      <c r="C105" s="2">
        <v>42462</v>
      </c>
      <c r="D105" s="5">
        <f>VLOOKUP($A105,Weeks!$A$2:$E$53,3,FALSE)*VLOOKUP($B105,dayFactor!$A$1:$B$8,2,FALSE)</f>
        <v>513.31168283297154</v>
      </c>
      <c r="E105" s="5">
        <f>VLOOKUP($A105,Weeks!$A$2:$E$53,4,FALSE)*VLOOKUP($B105,dayFactor!$A$1:$B$8,2,FALSE)</f>
        <v>65.112087509875877</v>
      </c>
      <c r="F105" s="5">
        <f>VLOOKUP($A105,Weeks!$A$2:$E$53,5,FALSE)*VLOOKUP($B105,dayFactor!$A$1:$B$8,2,FALSE)</f>
        <v>126.67029889835504</v>
      </c>
      <c r="G105" s="5">
        <f t="shared" si="2"/>
        <v>705.09406924120253</v>
      </c>
    </row>
    <row r="106" spans="1:7" x14ac:dyDescent="0.25">
      <c r="A106">
        <f t="shared" si="3"/>
        <v>15</v>
      </c>
      <c r="B106">
        <v>7</v>
      </c>
      <c r="C106" s="2">
        <v>42463</v>
      </c>
      <c r="D106" s="5">
        <f>VLOOKUP($A106,Weeks!$A$2:$E$53,3,FALSE)*VLOOKUP($B106,dayFactor!$A$1:$B$8,2,FALSE)</f>
        <v>515.33317528700468</v>
      </c>
      <c r="E106" s="5">
        <f>VLOOKUP($A106,Weeks!$A$2:$E$53,4,FALSE)*VLOOKUP($B106,dayFactor!$A$1:$B$8,2,FALSE)</f>
        <v>65.368507922598866</v>
      </c>
      <c r="F106" s="5">
        <f>VLOOKUP($A106,Weeks!$A$2:$E$53,5,FALSE)*VLOOKUP($B106,dayFactor!$A$1:$B$8,2,FALSE)</f>
        <v>127.16914406774595</v>
      </c>
      <c r="G106" s="5">
        <f t="shared" si="2"/>
        <v>707.87082727734946</v>
      </c>
    </row>
    <row r="107" spans="1:7" x14ac:dyDescent="0.25">
      <c r="A107">
        <f t="shared" si="3"/>
        <v>16</v>
      </c>
      <c r="B107">
        <v>1</v>
      </c>
      <c r="C107" s="2">
        <v>42464</v>
      </c>
      <c r="D107" s="5">
        <f>VLOOKUP($A107,Weeks!$A$2:$E$53,3,FALSE)*VLOOKUP($B107,dayFactor!$A$1:$B$8,2,FALSE)</f>
        <v>799.21068789942296</v>
      </c>
      <c r="E107" s="5">
        <f>VLOOKUP($A107,Weeks!$A$2:$E$53,4,FALSE)*VLOOKUP($B107,dayFactor!$A$1:$B$8,2,FALSE)</f>
        <v>99.680764400092627</v>
      </c>
      <c r="F107" s="5">
        <f>VLOOKUP($A107,Weeks!$A$2:$E$53,5,FALSE)*VLOOKUP($B107,dayFactor!$A$1:$B$8,2,FALSE)</f>
        <v>193.92086329686637</v>
      </c>
      <c r="G107" s="5">
        <f t="shared" si="2"/>
        <v>1092.8123155963819</v>
      </c>
    </row>
    <row r="108" spans="1:7" x14ac:dyDescent="0.25">
      <c r="A108">
        <f t="shared" si="3"/>
        <v>16</v>
      </c>
      <c r="B108">
        <v>2</v>
      </c>
      <c r="C108" s="2">
        <v>42465</v>
      </c>
      <c r="D108" s="5">
        <f>VLOOKUP($A108,Weeks!$A$2:$E$53,3,FALSE)*VLOOKUP($B108,dayFactor!$A$1:$B$8,2,FALSE)</f>
        <v>947.00009697238647</v>
      </c>
      <c r="E108" s="5">
        <f>VLOOKUP($A108,Weeks!$A$2:$E$53,4,FALSE)*VLOOKUP($B108,dayFactor!$A$1:$B$8,2,FALSE)</f>
        <v>118.11365261052269</v>
      </c>
      <c r="F108" s="5">
        <f>VLOOKUP($A108,Weeks!$A$2:$E$53,5,FALSE)*VLOOKUP($B108,dayFactor!$A$1:$B$8,2,FALSE)</f>
        <v>229.7805561506855</v>
      </c>
      <c r="G108" s="5">
        <f t="shared" si="2"/>
        <v>1294.8943057335946</v>
      </c>
    </row>
    <row r="109" spans="1:7" x14ac:dyDescent="0.25">
      <c r="A109">
        <f t="shared" si="3"/>
        <v>16</v>
      </c>
      <c r="B109">
        <v>3</v>
      </c>
      <c r="C109" s="2">
        <v>42466</v>
      </c>
      <c r="D109" s="5">
        <f>VLOOKUP($A109,Weeks!$A$2:$E$53,3,FALSE)*VLOOKUP($B109,dayFactor!$A$1:$B$8,2,FALSE)</f>
        <v>996.41314288858462</v>
      </c>
      <c r="E109" s="5">
        <f>VLOOKUP($A109,Weeks!$A$2:$E$53,4,FALSE)*VLOOKUP($B109,dayFactor!$A$1:$B$8,2,FALSE)</f>
        <v>124.27664600242709</v>
      </c>
      <c r="F109" s="5">
        <f>VLOOKUP($A109,Weeks!$A$2:$E$53,5,FALSE)*VLOOKUP($B109,dayFactor!$A$1:$B$8,2,FALSE)</f>
        <v>241.77016122889327</v>
      </c>
      <c r="G109" s="5">
        <f t="shared" si="2"/>
        <v>1362.459950119905</v>
      </c>
    </row>
    <row r="110" spans="1:7" x14ac:dyDescent="0.25">
      <c r="A110">
        <f t="shared" si="3"/>
        <v>16</v>
      </c>
      <c r="B110">
        <v>4</v>
      </c>
      <c r="C110" s="2">
        <v>42467</v>
      </c>
      <c r="D110" s="5">
        <f>VLOOKUP($A110,Weeks!$A$2:$E$53,3,FALSE)*VLOOKUP($B110,dayFactor!$A$1:$B$8,2,FALSE)</f>
        <v>1020.7841539775619</v>
      </c>
      <c r="E110" s="5">
        <f>VLOOKUP($A110,Weeks!$A$2:$E$53,4,FALSE)*VLOOKUP($B110,dayFactor!$A$1:$B$8,2,FALSE)</f>
        <v>127.31629631158076</v>
      </c>
      <c r="F110" s="5">
        <f>VLOOKUP($A110,Weeks!$A$2:$E$53,5,FALSE)*VLOOKUP($B110,dayFactor!$A$1:$B$8,2,FALSE)</f>
        <v>247.68355500771463</v>
      </c>
      <c r="G110" s="5">
        <f t="shared" si="2"/>
        <v>1395.7840052968572</v>
      </c>
    </row>
    <row r="111" spans="1:7" x14ac:dyDescent="0.25">
      <c r="A111">
        <f t="shared" si="3"/>
        <v>16</v>
      </c>
      <c r="B111">
        <v>5</v>
      </c>
      <c r="C111" s="2">
        <v>42468</v>
      </c>
      <c r="D111" s="5">
        <f>VLOOKUP($A111,Weeks!$A$2:$E$53,3,FALSE)*VLOOKUP($B111,dayFactor!$A$1:$B$8,2,FALSE)</f>
        <v>885.47293101576804</v>
      </c>
      <c r="E111" s="5">
        <f>VLOOKUP($A111,Weeks!$A$2:$E$53,4,FALSE)*VLOOKUP($B111,dayFactor!$A$1:$B$8,2,FALSE)</f>
        <v>110.43973755059434</v>
      </c>
      <c r="F111" s="5">
        <f>VLOOKUP($A111,Weeks!$A$2:$E$53,5,FALSE)*VLOOKUP($B111,dayFactor!$A$1:$B$8,2,FALSE)</f>
        <v>214.8515751958931</v>
      </c>
      <c r="G111" s="5">
        <f t="shared" si="2"/>
        <v>1210.7642437622555</v>
      </c>
    </row>
    <row r="112" spans="1:7" x14ac:dyDescent="0.25">
      <c r="A112">
        <f t="shared" si="3"/>
        <v>16</v>
      </c>
      <c r="B112">
        <v>6</v>
      </c>
      <c r="C112" s="2">
        <v>42469</v>
      </c>
      <c r="D112" s="5">
        <f>VLOOKUP($A112,Weeks!$A$2:$E$53,3,FALSE)*VLOOKUP($B112,dayFactor!$A$1:$B$8,2,FALSE)</f>
        <v>522.04932980316289</v>
      </c>
      <c r="E112" s="5">
        <f>VLOOKUP($A112,Weeks!$A$2:$E$53,4,FALSE)*VLOOKUP($B112,dayFactor!$A$1:$B$8,2,FALSE)</f>
        <v>65.112087509875877</v>
      </c>
      <c r="F112" s="5">
        <f>VLOOKUP($A112,Weeks!$A$2:$E$53,5,FALSE)*VLOOKUP($B112,dayFactor!$A$1:$B$8,2,FALSE)</f>
        <v>126.67029889835504</v>
      </c>
      <c r="G112" s="5">
        <f t="shared" si="2"/>
        <v>713.83171621139377</v>
      </c>
    </row>
    <row r="113" spans="1:7" x14ac:dyDescent="0.25">
      <c r="A113">
        <f t="shared" si="3"/>
        <v>16</v>
      </c>
      <c r="B113">
        <v>7</v>
      </c>
      <c r="C113" s="2">
        <v>42470</v>
      </c>
      <c r="D113" s="5">
        <f>VLOOKUP($A113,Weeks!$A$2:$E$53,3,FALSE)*VLOOKUP($B113,dayFactor!$A$1:$B$8,2,FALSE)</f>
        <v>524.10523232033495</v>
      </c>
      <c r="E113" s="5">
        <f>VLOOKUP($A113,Weeks!$A$2:$E$53,4,FALSE)*VLOOKUP($B113,dayFactor!$A$1:$B$8,2,FALSE)</f>
        <v>65.368507922598866</v>
      </c>
      <c r="F113" s="5">
        <f>VLOOKUP($A113,Weeks!$A$2:$E$53,5,FALSE)*VLOOKUP($B113,dayFactor!$A$1:$B$8,2,FALSE)</f>
        <v>127.16914406774595</v>
      </c>
      <c r="G113" s="5">
        <f t="shared" si="2"/>
        <v>716.64288431067973</v>
      </c>
    </row>
    <row r="114" spans="1:7" x14ac:dyDescent="0.25">
      <c r="A114">
        <f t="shared" si="3"/>
        <v>17</v>
      </c>
      <c r="B114">
        <v>1</v>
      </c>
      <c r="C114" s="2">
        <v>42471</v>
      </c>
      <c r="D114" s="5">
        <f>VLOOKUP($A114,Weeks!$A$2:$E$53,3,FALSE)*VLOOKUP($B114,dayFactor!$A$1:$B$8,2,FALSE)</f>
        <v>1019.7563234979654</v>
      </c>
      <c r="E114" s="5">
        <f>VLOOKUP($A114,Weeks!$A$2:$E$53,4,FALSE)*VLOOKUP($B114,dayFactor!$A$1:$B$8,2,FALSE)</f>
        <v>99.680764400092627</v>
      </c>
      <c r="F114" s="5">
        <f>VLOOKUP($A114,Weeks!$A$2:$E$53,5,FALSE)*VLOOKUP($B114,dayFactor!$A$1:$B$8,2,FALSE)</f>
        <v>193.92086329686637</v>
      </c>
      <c r="G114" s="5">
        <f t="shared" si="2"/>
        <v>1313.3579511949245</v>
      </c>
    </row>
    <row r="115" spans="1:7" x14ac:dyDescent="0.25">
      <c r="A115">
        <f t="shared" si="3"/>
        <v>17</v>
      </c>
      <c r="B115">
        <v>2</v>
      </c>
      <c r="C115" s="2">
        <v>42472</v>
      </c>
      <c r="D115" s="5">
        <f>VLOOKUP($A115,Weeks!$A$2:$E$53,3,FALSE)*VLOOKUP($B115,dayFactor!$A$1:$B$8,2,FALSE)</f>
        <v>1208.3288572866377</v>
      </c>
      <c r="E115" s="5">
        <f>VLOOKUP($A115,Weeks!$A$2:$E$53,4,FALSE)*VLOOKUP($B115,dayFactor!$A$1:$B$8,2,FALSE)</f>
        <v>118.11365261052269</v>
      </c>
      <c r="F115" s="5">
        <f>VLOOKUP($A115,Weeks!$A$2:$E$53,5,FALSE)*VLOOKUP($B115,dayFactor!$A$1:$B$8,2,FALSE)</f>
        <v>229.7805561506855</v>
      </c>
      <c r="G115" s="5">
        <f t="shared" si="2"/>
        <v>1556.2230660478458</v>
      </c>
    </row>
    <row r="116" spans="1:7" x14ac:dyDescent="0.25">
      <c r="A116">
        <f t="shared" si="3"/>
        <v>17</v>
      </c>
      <c r="B116">
        <v>3</v>
      </c>
      <c r="C116" s="2">
        <v>42473</v>
      </c>
      <c r="D116" s="5">
        <f>VLOOKUP($A116,Weeks!$A$2:$E$53,3,FALSE)*VLOOKUP($B116,dayFactor!$A$1:$B$8,2,FALSE)</f>
        <v>1271.3776462971766</v>
      </c>
      <c r="E116" s="5">
        <f>VLOOKUP($A116,Weeks!$A$2:$E$53,4,FALSE)*VLOOKUP($B116,dayFactor!$A$1:$B$8,2,FALSE)</f>
        <v>124.27664600242709</v>
      </c>
      <c r="F116" s="5">
        <f>VLOOKUP($A116,Weeks!$A$2:$E$53,5,FALSE)*VLOOKUP($B116,dayFactor!$A$1:$B$8,2,FALSE)</f>
        <v>241.77016122889327</v>
      </c>
      <c r="G116" s="5">
        <f t="shared" si="2"/>
        <v>1637.424453528497</v>
      </c>
    </row>
    <row r="117" spans="1:7" x14ac:dyDescent="0.25">
      <c r="A117">
        <f t="shared" si="3"/>
        <v>17</v>
      </c>
      <c r="B117">
        <v>4</v>
      </c>
      <c r="C117" s="2">
        <v>42474</v>
      </c>
      <c r="D117" s="5">
        <f>VLOOKUP($A117,Weeks!$A$2:$E$53,3,FALSE)*VLOOKUP($B117,dayFactor!$A$1:$B$8,2,FALSE)</f>
        <v>1302.4739429862809</v>
      </c>
      <c r="E117" s="5">
        <f>VLOOKUP($A117,Weeks!$A$2:$E$53,4,FALSE)*VLOOKUP($B117,dayFactor!$A$1:$B$8,2,FALSE)</f>
        <v>127.31629631158076</v>
      </c>
      <c r="F117" s="5">
        <f>VLOOKUP($A117,Weeks!$A$2:$E$53,5,FALSE)*VLOOKUP($B117,dayFactor!$A$1:$B$8,2,FALSE)</f>
        <v>247.68355500771463</v>
      </c>
      <c r="G117" s="5">
        <f t="shared" si="2"/>
        <v>1677.4737943055763</v>
      </c>
    </row>
    <row r="118" spans="1:7" x14ac:dyDescent="0.25">
      <c r="A118">
        <f t="shared" si="3"/>
        <v>17</v>
      </c>
      <c r="B118">
        <v>5</v>
      </c>
      <c r="C118" s="2">
        <v>42475</v>
      </c>
      <c r="D118" s="5">
        <f>VLOOKUP($A118,Weeks!$A$2:$E$53,3,FALSE)*VLOOKUP($B118,dayFactor!$A$1:$B$8,2,FALSE)</f>
        <v>1129.8230045732837</v>
      </c>
      <c r="E118" s="5">
        <f>VLOOKUP($A118,Weeks!$A$2:$E$53,4,FALSE)*VLOOKUP($B118,dayFactor!$A$1:$B$8,2,FALSE)</f>
        <v>110.43973755059434</v>
      </c>
      <c r="F118" s="5">
        <f>VLOOKUP($A118,Weeks!$A$2:$E$53,5,FALSE)*VLOOKUP($B118,dayFactor!$A$1:$B$8,2,FALSE)</f>
        <v>214.8515751958931</v>
      </c>
      <c r="G118" s="5">
        <f t="shared" si="2"/>
        <v>1455.1143173197711</v>
      </c>
    </row>
    <row r="119" spans="1:7" x14ac:dyDescent="0.25">
      <c r="A119">
        <f t="shared" si="3"/>
        <v>17</v>
      </c>
      <c r="B119">
        <v>6</v>
      </c>
      <c r="C119" s="2">
        <v>42476</v>
      </c>
      <c r="D119" s="5">
        <f>VLOOKUP($A119,Weeks!$A$2:$E$53,3,FALSE)*VLOOKUP($B119,dayFactor!$A$1:$B$8,2,FALSE)</f>
        <v>666.11109348883679</v>
      </c>
      <c r="E119" s="5">
        <f>VLOOKUP($A119,Weeks!$A$2:$E$53,4,FALSE)*VLOOKUP($B119,dayFactor!$A$1:$B$8,2,FALSE)</f>
        <v>65.112087509875877</v>
      </c>
      <c r="F119" s="5">
        <f>VLOOKUP($A119,Weeks!$A$2:$E$53,5,FALSE)*VLOOKUP($B119,dayFactor!$A$1:$B$8,2,FALSE)</f>
        <v>126.67029889835504</v>
      </c>
      <c r="G119" s="5">
        <f t="shared" si="2"/>
        <v>857.89347989706766</v>
      </c>
    </row>
    <row r="120" spans="1:7" x14ac:dyDescent="0.25">
      <c r="A120">
        <f t="shared" si="3"/>
        <v>17</v>
      </c>
      <c r="B120">
        <v>7</v>
      </c>
      <c r="C120" s="2">
        <v>42477</v>
      </c>
      <c r="D120" s="5">
        <f>VLOOKUP($A120,Weeks!$A$2:$E$53,3,FALSE)*VLOOKUP($B120,dayFactor!$A$1:$B$8,2,FALSE)</f>
        <v>668.73433117087029</v>
      </c>
      <c r="E120" s="5">
        <f>VLOOKUP($A120,Weeks!$A$2:$E$53,4,FALSE)*VLOOKUP($B120,dayFactor!$A$1:$B$8,2,FALSE)</f>
        <v>65.368507922598866</v>
      </c>
      <c r="F120" s="5">
        <f>VLOOKUP($A120,Weeks!$A$2:$E$53,5,FALSE)*VLOOKUP($B120,dayFactor!$A$1:$B$8,2,FALSE)</f>
        <v>127.16914406774595</v>
      </c>
      <c r="G120" s="5">
        <f t="shared" si="2"/>
        <v>861.27198316121508</v>
      </c>
    </row>
    <row r="121" spans="1:7" x14ac:dyDescent="0.25">
      <c r="A121">
        <f t="shared" si="3"/>
        <v>18</v>
      </c>
      <c r="B121">
        <v>1</v>
      </c>
      <c r="C121" s="2">
        <v>42478</v>
      </c>
      <c r="D121" s="5">
        <f>VLOOKUP($A121,Weeks!$A$2:$E$53,3,FALSE)*VLOOKUP($B121,dayFactor!$A$1:$B$8,2,FALSE)</f>
        <v>1061.1974673041348</v>
      </c>
      <c r="E121" s="5">
        <f>VLOOKUP($A121,Weeks!$A$2:$E$53,4,FALSE)*VLOOKUP($B121,dayFactor!$A$1:$B$8,2,FALSE)</f>
        <v>99.680764400092627</v>
      </c>
      <c r="F121" s="5">
        <f>VLOOKUP($A121,Weeks!$A$2:$E$53,5,FALSE)*VLOOKUP($B121,dayFactor!$A$1:$B$8,2,FALSE)</f>
        <v>193.92086329686637</v>
      </c>
      <c r="G121" s="5">
        <f t="shared" si="2"/>
        <v>1354.7990950010937</v>
      </c>
    </row>
    <row r="122" spans="1:7" x14ac:dyDescent="0.25">
      <c r="A122">
        <f t="shared" si="3"/>
        <v>18</v>
      </c>
      <c r="B122">
        <v>2</v>
      </c>
      <c r="C122" s="2">
        <v>42479</v>
      </c>
      <c r="D122" s="5">
        <f>VLOOKUP($A122,Weeks!$A$2:$E$53,3,FALSE)*VLOOKUP($B122,dayFactor!$A$1:$B$8,2,FALSE)</f>
        <v>1257.4332646691723</v>
      </c>
      <c r="E122" s="5">
        <f>VLOOKUP($A122,Weeks!$A$2:$E$53,4,FALSE)*VLOOKUP($B122,dayFactor!$A$1:$B$8,2,FALSE)</f>
        <v>118.11365261052269</v>
      </c>
      <c r="F122" s="5">
        <f>VLOOKUP($A122,Weeks!$A$2:$E$53,5,FALSE)*VLOOKUP($B122,dayFactor!$A$1:$B$8,2,FALSE)</f>
        <v>229.7805561506855</v>
      </c>
      <c r="G122" s="5">
        <f t="shared" si="2"/>
        <v>1605.3274734303805</v>
      </c>
    </row>
    <row r="123" spans="1:7" x14ac:dyDescent="0.25">
      <c r="A123">
        <f t="shared" si="3"/>
        <v>18</v>
      </c>
      <c r="B123">
        <v>3</v>
      </c>
      <c r="C123" s="2">
        <v>42480</v>
      </c>
      <c r="D123" s="5">
        <f>VLOOKUP($A123,Weeks!$A$2:$E$53,3,FALSE)*VLOOKUP($B123,dayFactor!$A$1:$B$8,2,FALSE)</f>
        <v>1323.0442480706497</v>
      </c>
      <c r="E123" s="5">
        <f>VLOOKUP($A123,Weeks!$A$2:$E$53,4,FALSE)*VLOOKUP($B123,dayFactor!$A$1:$B$8,2,FALSE)</f>
        <v>124.27664600242709</v>
      </c>
      <c r="F123" s="5">
        <f>VLOOKUP($A123,Weeks!$A$2:$E$53,5,FALSE)*VLOOKUP($B123,dayFactor!$A$1:$B$8,2,FALSE)</f>
        <v>241.77016122889327</v>
      </c>
      <c r="G123" s="5">
        <f t="shared" si="2"/>
        <v>1689.0910553019701</v>
      </c>
    </row>
    <row r="124" spans="1:7" x14ac:dyDescent="0.25">
      <c r="A124">
        <f t="shared" si="3"/>
        <v>18</v>
      </c>
      <c r="B124">
        <v>4</v>
      </c>
      <c r="C124" s="2">
        <v>42481</v>
      </c>
      <c r="D124" s="5">
        <f>VLOOKUP($A124,Weeks!$A$2:$E$53,3,FALSE)*VLOOKUP($B124,dayFactor!$A$1:$B$8,2,FALSE)</f>
        <v>1355.4042447959669</v>
      </c>
      <c r="E124" s="5">
        <f>VLOOKUP($A124,Weeks!$A$2:$E$53,4,FALSE)*VLOOKUP($B124,dayFactor!$A$1:$B$8,2,FALSE)</f>
        <v>127.31629631158076</v>
      </c>
      <c r="F124" s="5">
        <f>VLOOKUP($A124,Weeks!$A$2:$E$53,5,FALSE)*VLOOKUP($B124,dayFactor!$A$1:$B$8,2,FALSE)</f>
        <v>247.68355500771463</v>
      </c>
      <c r="G124" s="5">
        <f t="shared" si="2"/>
        <v>1730.4040961152623</v>
      </c>
    </row>
    <row r="125" spans="1:7" x14ac:dyDescent="0.25">
      <c r="A125">
        <f t="shared" si="3"/>
        <v>18</v>
      </c>
      <c r="B125">
        <v>5</v>
      </c>
      <c r="C125" s="2">
        <v>42482</v>
      </c>
      <c r="D125" s="5">
        <f>VLOOKUP($A125,Weeks!$A$2:$E$53,3,FALSE)*VLOOKUP($B125,dayFactor!$A$1:$B$8,2,FALSE)</f>
        <v>1175.7370690700197</v>
      </c>
      <c r="E125" s="5">
        <f>VLOOKUP($A125,Weeks!$A$2:$E$53,4,FALSE)*VLOOKUP($B125,dayFactor!$A$1:$B$8,2,FALSE)</f>
        <v>110.43973755059434</v>
      </c>
      <c r="F125" s="5">
        <f>VLOOKUP($A125,Weeks!$A$2:$E$53,5,FALSE)*VLOOKUP($B125,dayFactor!$A$1:$B$8,2,FALSE)</f>
        <v>214.8515751958931</v>
      </c>
      <c r="G125" s="5">
        <f t="shared" si="2"/>
        <v>1501.0283818165071</v>
      </c>
    </row>
    <row r="126" spans="1:7" x14ac:dyDescent="0.25">
      <c r="A126">
        <f t="shared" si="3"/>
        <v>18</v>
      </c>
      <c r="B126">
        <v>6</v>
      </c>
      <c r="C126" s="2">
        <v>42483</v>
      </c>
      <c r="D126" s="5">
        <f>VLOOKUP($A126,Weeks!$A$2:$E$53,3,FALSE)*VLOOKUP($B126,dayFactor!$A$1:$B$8,2,FALSE)</f>
        <v>693.18070313976511</v>
      </c>
      <c r="E126" s="5">
        <f>VLOOKUP($A126,Weeks!$A$2:$E$53,4,FALSE)*VLOOKUP($B126,dayFactor!$A$1:$B$8,2,FALSE)</f>
        <v>65.112087509875877</v>
      </c>
      <c r="F126" s="5">
        <f>VLOOKUP($A126,Weeks!$A$2:$E$53,5,FALSE)*VLOOKUP($B126,dayFactor!$A$1:$B$8,2,FALSE)</f>
        <v>126.67029889835504</v>
      </c>
      <c r="G126" s="5">
        <f t="shared" si="2"/>
        <v>884.96308954799611</v>
      </c>
    </row>
    <row r="127" spans="1:7" x14ac:dyDescent="0.25">
      <c r="A127">
        <f t="shared" si="3"/>
        <v>18</v>
      </c>
      <c r="B127">
        <v>7</v>
      </c>
      <c r="C127" s="2">
        <v>42484</v>
      </c>
      <c r="D127" s="5">
        <f>VLOOKUP($A127,Weeks!$A$2:$E$53,3,FALSE)*VLOOKUP($B127,dayFactor!$A$1:$B$8,2,FALSE)</f>
        <v>695.91054469128562</v>
      </c>
      <c r="E127" s="5">
        <f>VLOOKUP($A127,Weeks!$A$2:$E$53,4,FALSE)*VLOOKUP($B127,dayFactor!$A$1:$B$8,2,FALSE)</f>
        <v>65.368507922598866</v>
      </c>
      <c r="F127" s="5">
        <f>VLOOKUP($A127,Weeks!$A$2:$E$53,5,FALSE)*VLOOKUP($B127,dayFactor!$A$1:$B$8,2,FALSE)</f>
        <v>127.16914406774595</v>
      </c>
      <c r="G127" s="5">
        <f t="shared" si="2"/>
        <v>888.44819668163041</v>
      </c>
    </row>
    <row r="128" spans="1:7" x14ac:dyDescent="0.25">
      <c r="A128">
        <f t="shared" si="3"/>
        <v>19</v>
      </c>
      <c r="B128">
        <v>1</v>
      </c>
      <c r="C128" s="2">
        <v>42485</v>
      </c>
      <c r="D128" s="5">
        <f>VLOOKUP($A128,Weeks!$A$2:$E$53,3,FALSE)*VLOOKUP($B128,dayFactor!$A$1:$B$8,2,FALSE)</f>
        <v>1039.8792990563002</v>
      </c>
      <c r="E128" s="5">
        <f>VLOOKUP($A128,Weeks!$A$2:$E$53,4,FALSE)*VLOOKUP($B128,dayFactor!$A$1:$B$8,2,FALSE)</f>
        <v>99.680764400092627</v>
      </c>
      <c r="F128" s="5">
        <f>VLOOKUP($A128,Weeks!$A$2:$E$53,5,FALSE)*VLOOKUP($B128,dayFactor!$A$1:$B$8,2,FALSE)</f>
        <v>193.92086329686637</v>
      </c>
      <c r="G128" s="5">
        <f t="shared" si="2"/>
        <v>1333.4809267532592</v>
      </c>
    </row>
    <row r="129" spans="1:7" x14ac:dyDescent="0.25">
      <c r="A129">
        <f t="shared" si="3"/>
        <v>19</v>
      </c>
      <c r="B129">
        <v>2</v>
      </c>
      <c r="C129" s="2">
        <v>42486</v>
      </c>
      <c r="D129" s="5">
        <f>VLOOKUP($A129,Weeks!$A$2:$E$53,3,FALSE)*VLOOKUP($B129,dayFactor!$A$1:$B$8,2,FALSE)</f>
        <v>1232.1729575891529</v>
      </c>
      <c r="E129" s="5">
        <f>VLOOKUP($A129,Weeks!$A$2:$E$53,4,FALSE)*VLOOKUP($B129,dayFactor!$A$1:$B$8,2,FALSE)</f>
        <v>118.11365261052269</v>
      </c>
      <c r="F129" s="5">
        <f>VLOOKUP($A129,Weeks!$A$2:$E$53,5,FALSE)*VLOOKUP($B129,dayFactor!$A$1:$B$8,2,FALSE)</f>
        <v>229.7805561506855</v>
      </c>
      <c r="G129" s="5">
        <f t="shared" si="2"/>
        <v>1580.067166350361</v>
      </c>
    </row>
    <row r="130" spans="1:7" x14ac:dyDescent="0.25">
      <c r="A130">
        <f t="shared" si="3"/>
        <v>19</v>
      </c>
      <c r="B130">
        <v>3</v>
      </c>
      <c r="C130" s="2">
        <v>42487</v>
      </c>
      <c r="D130" s="5">
        <f>VLOOKUP($A130,Weeks!$A$2:$E$53,3,FALSE)*VLOOKUP($B130,dayFactor!$A$1:$B$8,2,FALSE)</f>
        <v>1296.465896021477</v>
      </c>
      <c r="E130" s="5">
        <f>VLOOKUP($A130,Weeks!$A$2:$E$53,4,FALSE)*VLOOKUP($B130,dayFactor!$A$1:$B$8,2,FALSE)</f>
        <v>124.27664600242709</v>
      </c>
      <c r="F130" s="5">
        <f>VLOOKUP($A130,Weeks!$A$2:$E$53,5,FALSE)*VLOOKUP($B130,dayFactor!$A$1:$B$8,2,FALSE)</f>
        <v>241.77016122889327</v>
      </c>
      <c r="G130" s="5">
        <f t="shared" si="2"/>
        <v>1662.5127032527973</v>
      </c>
    </row>
    <row r="131" spans="1:7" x14ac:dyDescent="0.25">
      <c r="A131">
        <f t="shared" si="3"/>
        <v>19</v>
      </c>
      <c r="B131">
        <v>4</v>
      </c>
      <c r="C131" s="2">
        <v>42488</v>
      </c>
      <c r="D131" s="5">
        <f>VLOOKUP($A131,Weeks!$A$2:$E$53,3,FALSE)*VLOOKUP($B131,dayFactor!$A$1:$B$8,2,FALSE)</f>
        <v>1328.1758197152005</v>
      </c>
      <c r="E131" s="5">
        <f>VLOOKUP($A131,Weeks!$A$2:$E$53,4,FALSE)*VLOOKUP($B131,dayFactor!$A$1:$B$8,2,FALSE)</f>
        <v>127.31629631158076</v>
      </c>
      <c r="F131" s="5">
        <f>VLOOKUP($A131,Weeks!$A$2:$E$53,5,FALSE)*VLOOKUP($B131,dayFactor!$A$1:$B$8,2,FALSE)</f>
        <v>247.68355500771463</v>
      </c>
      <c r="G131" s="5">
        <f t="shared" ref="G131:G194" si="4">SUM(D131:F131)</f>
        <v>1703.175671034496</v>
      </c>
    </row>
    <row r="132" spans="1:7" x14ac:dyDescent="0.25">
      <c r="A132">
        <f t="shared" si="3"/>
        <v>19</v>
      </c>
      <c r="B132">
        <v>5</v>
      </c>
      <c r="C132" s="2">
        <v>42489</v>
      </c>
      <c r="D132" s="5">
        <f>VLOOKUP($A132,Weeks!$A$2:$E$53,3,FALSE)*VLOOKUP($B132,dayFactor!$A$1:$B$8,2,FALSE)</f>
        <v>1152.1179393360178</v>
      </c>
      <c r="E132" s="5">
        <f>VLOOKUP($A132,Weeks!$A$2:$E$53,4,FALSE)*VLOOKUP($B132,dayFactor!$A$1:$B$8,2,FALSE)</f>
        <v>110.43973755059434</v>
      </c>
      <c r="F132" s="5">
        <f>VLOOKUP($A132,Weeks!$A$2:$E$53,5,FALSE)*VLOOKUP($B132,dayFactor!$A$1:$B$8,2,FALSE)</f>
        <v>214.8515751958931</v>
      </c>
      <c r="G132" s="5">
        <f t="shared" si="4"/>
        <v>1477.4092520825052</v>
      </c>
    </row>
    <row r="133" spans="1:7" x14ac:dyDescent="0.25">
      <c r="A133">
        <f t="shared" si="3"/>
        <v>19</v>
      </c>
      <c r="B133">
        <v>6</v>
      </c>
      <c r="C133" s="2">
        <v>42490</v>
      </c>
      <c r="D133" s="5">
        <f>VLOOKUP($A133,Weeks!$A$2:$E$53,3,FALSE)*VLOOKUP($B133,dayFactor!$A$1:$B$8,2,FALSE)</f>
        <v>679.25554471168653</v>
      </c>
      <c r="E133" s="5">
        <f>VLOOKUP($A133,Weeks!$A$2:$E$53,4,FALSE)*VLOOKUP($B133,dayFactor!$A$1:$B$8,2,FALSE)</f>
        <v>65.112087509875877</v>
      </c>
      <c r="F133" s="5">
        <f>VLOOKUP($A133,Weeks!$A$2:$E$53,5,FALSE)*VLOOKUP($B133,dayFactor!$A$1:$B$8,2,FALSE)</f>
        <v>126.67029889835504</v>
      </c>
      <c r="G133" s="5">
        <f t="shared" si="4"/>
        <v>871.0379311199174</v>
      </c>
    </row>
    <row r="134" spans="1:7" x14ac:dyDescent="0.25">
      <c r="A134">
        <f t="shared" si="3"/>
        <v>19</v>
      </c>
      <c r="B134">
        <v>7</v>
      </c>
      <c r="C134" s="2">
        <v>42491</v>
      </c>
      <c r="D134" s="5">
        <f>VLOOKUP($A134,Weeks!$A$2:$E$53,3,FALSE)*VLOOKUP($B134,dayFactor!$A$1:$B$8,2,FALSE)</f>
        <v>681.93054706194789</v>
      </c>
      <c r="E134" s="5">
        <f>VLOOKUP($A134,Weeks!$A$2:$E$53,4,FALSE)*VLOOKUP($B134,dayFactor!$A$1:$B$8,2,FALSE)</f>
        <v>65.368507922598866</v>
      </c>
      <c r="F134" s="5">
        <f>VLOOKUP($A134,Weeks!$A$2:$E$53,5,FALSE)*VLOOKUP($B134,dayFactor!$A$1:$B$8,2,FALSE)</f>
        <v>127.16914406774595</v>
      </c>
      <c r="G134" s="5">
        <f t="shared" si="4"/>
        <v>874.46819905229268</v>
      </c>
    </row>
    <row r="135" spans="1:7" x14ac:dyDescent="0.25">
      <c r="A135">
        <f t="shared" si="3"/>
        <v>20</v>
      </c>
      <c r="B135">
        <v>1</v>
      </c>
      <c r="C135" s="2">
        <v>42492</v>
      </c>
      <c r="D135" s="5">
        <f>VLOOKUP($A135,Weeks!$A$2:$E$53,3,FALSE)*VLOOKUP($B135,dayFactor!$A$1:$B$8,2,FALSE)</f>
        <v>952.19839071045544</v>
      </c>
      <c r="E135" s="5">
        <f>VLOOKUP($A135,Weeks!$A$2:$E$53,4,FALSE)*VLOOKUP($B135,dayFactor!$A$1:$B$8,2,FALSE)</f>
        <v>99.680764400092627</v>
      </c>
      <c r="F135" s="5">
        <f>VLOOKUP($A135,Weeks!$A$2:$E$53,5,FALSE)*VLOOKUP($B135,dayFactor!$A$1:$B$8,2,FALSE)</f>
        <v>193.92086329686637</v>
      </c>
      <c r="G135" s="5">
        <f t="shared" si="4"/>
        <v>1245.8000184074144</v>
      </c>
    </row>
    <row r="136" spans="1:7" x14ac:dyDescent="0.25">
      <c r="A136">
        <f t="shared" si="3"/>
        <v>20</v>
      </c>
      <c r="B136">
        <v>2</v>
      </c>
      <c r="C136" s="2">
        <v>42493</v>
      </c>
      <c r="D136" s="5">
        <f>VLOOKUP($A136,Weeks!$A$2:$E$53,3,FALSE)*VLOOKUP($B136,dayFactor!$A$1:$B$8,2,FALSE)</f>
        <v>1128.2781649351896</v>
      </c>
      <c r="E136" s="5">
        <f>VLOOKUP($A136,Weeks!$A$2:$E$53,4,FALSE)*VLOOKUP($B136,dayFactor!$A$1:$B$8,2,FALSE)</f>
        <v>118.11365261052269</v>
      </c>
      <c r="F136" s="5">
        <f>VLOOKUP($A136,Weeks!$A$2:$E$53,5,FALSE)*VLOOKUP($B136,dayFactor!$A$1:$B$8,2,FALSE)</f>
        <v>229.7805561506855</v>
      </c>
      <c r="G136" s="5">
        <f t="shared" si="4"/>
        <v>1476.1723736963977</v>
      </c>
    </row>
    <row r="137" spans="1:7" x14ac:dyDescent="0.25">
      <c r="A137">
        <f t="shared" si="3"/>
        <v>20</v>
      </c>
      <c r="B137">
        <v>3</v>
      </c>
      <c r="C137" s="2">
        <v>42494</v>
      </c>
      <c r="D137" s="5">
        <f>VLOOKUP($A137,Weeks!$A$2:$E$53,3,FALSE)*VLOOKUP($B137,dayFactor!$A$1:$B$8,2,FALSE)</f>
        <v>1187.1500287802173</v>
      </c>
      <c r="E137" s="5">
        <f>VLOOKUP($A137,Weeks!$A$2:$E$53,4,FALSE)*VLOOKUP($B137,dayFactor!$A$1:$B$8,2,FALSE)</f>
        <v>124.27664600242709</v>
      </c>
      <c r="F137" s="5">
        <f>VLOOKUP($A137,Weeks!$A$2:$E$53,5,FALSE)*VLOOKUP($B137,dayFactor!$A$1:$B$8,2,FALSE)</f>
        <v>241.77016122889327</v>
      </c>
      <c r="G137" s="5">
        <f t="shared" si="4"/>
        <v>1553.1968360115377</v>
      </c>
    </row>
    <row r="138" spans="1:7" x14ac:dyDescent="0.25">
      <c r="A138">
        <f t="shared" ref="A138:A201" si="5">A131+1</f>
        <v>20</v>
      </c>
      <c r="B138">
        <v>4</v>
      </c>
      <c r="C138" s="2">
        <v>42495</v>
      </c>
      <c r="D138" s="5">
        <f>VLOOKUP($A138,Weeks!$A$2:$E$53,3,FALSE)*VLOOKUP($B138,dayFactor!$A$1:$B$8,2,FALSE)</f>
        <v>1216.1862239791374</v>
      </c>
      <c r="E138" s="5">
        <f>VLOOKUP($A138,Weeks!$A$2:$E$53,4,FALSE)*VLOOKUP($B138,dayFactor!$A$1:$B$8,2,FALSE)</f>
        <v>127.31629631158076</v>
      </c>
      <c r="F138" s="5">
        <f>VLOOKUP($A138,Weeks!$A$2:$E$53,5,FALSE)*VLOOKUP($B138,dayFactor!$A$1:$B$8,2,FALSE)</f>
        <v>247.68355500771463</v>
      </c>
      <c r="G138" s="5">
        <f t="shared" si="4"/>
        <v>1591.1860752984328</v>
      </c>
    </row>
    <row r="139" spans="1:7" x14ac:dyDescent="0.25">
      <c r="A139">
        <f t="shared" si="5"/>
        <v>20</v>
      </c>
      <c r="B139">
        <v>5</v>
      </c>
      <c r="C139" s="2">
        <v>42496</v>
      </c>
      <c r="D139" s="5">
        <f>VLOOKUP($A139,Weeks!$A$2:$E$53,3,FALSE)*VLOOKUP($B139,dayFactor!$A$1:$B$8,2,FALSE)</f>
        <v>1054.973253857424</v>
      </c>
      <c r="E139" s="5">
        <f>VLOOKUP($A139,Weeks!$A$2:$E$53,4,FALSE)*VLOOKUP($B139,dayFactor!$A$1:$B$8,2,FALSE)</f>
        <v>110.43973755059434</v>
      </c>
      <c r="F139" s="5">
        <f>VLOOKUP($A139,Weeks!$A$2:$E$53,5,FALSE)*VLOOKUP($B139,dayFactor!$A$1:$B$8,2,FALSE)</f>
        <v>214.8515751958931</v>
      </c>
      <c r="G139" s="5">
        <f t="shared" si="4"/>
        <v>1380.2645666039114</v>
      </c>
    </row>
    <row r="140" spans="1:7" x14ac:dyDescent="0.25">
      <c r="A140">
        <f t="shared" si="5"/>
        <v>20</v>
      </c>
      <c r="B140">
        <v>6</v>
      </c>
      <c r="C140" s="2">
        <v>42497</v>
      </c>
      <c r="D140" s="5">
        <f>VLOOKUP($A140,Weeks!$A$2:$E$53,3,FALSE)*VLOOKUP($B140,dayFactor!$A$1:$B$8,2,FALSE)</f>
        <v>621.98183687528524</v>
      </c>
      <c r="E140" s="5">
        <f>VLOOKUP($A140,Weeks!$A$2:$E$53,4,FALSE)*VLOOKUP($B140,dayFactor!$A$1:$B$8,2,FALSE)</f>
        <v>65.112087509875877</v>
      </c>
      <c r="F140" s="5">
        <f>VLOOKUP($A140,Weeks!$A$2:$E$53,5,FALSE)*VLOOKUP($B140,dayFactor!$A$1:$B$8,2,FALSE)</f>
        <v>126.67029889835504</v>
      </c>
      <c r="G140" s="5">
        <f t="shared" si="4"/>
        <v>813.76422328351623</v>
      </c>
    </row>
    <row r="141" spans="1:7" x14ac:dyDescent="0.25">
      <c r="A141">
        <f t="shared" si="5"/>
        <v>20</v>
      </c>
      <c r="B141">
        <v>7</v>
      </c>
      <c r="C141" s="2">
        <v>42498</v>
      </c>
      <c r="D141" s="5">
        <f>VLOOKUP($A141,Weeks!$A$2:$E$53,3,FALSE)*VLOOKUP($B141,dayFactor!$A$1:$B$8,2,FALSE)</f>
        <v>624.43128743688135</v>
      </c>
      <c r="E141" s="5">
        <f>VLOOKUP($A141,Weeks!$A$2:$E$53,4,FALSE)*VLOOKUP($B141,dayFactor!$A$1:$B$8,2,FALSE)</f>
        <v>65.368507922598866</v>
      </c>
      <c r="F141" s="5">
        <f>VLOOKUP($A141,Weeks!$A$2:$E$53,5,FALSE)*VLOOKUP($B141,dayFactor!$A$1:$B$8,2,FALSE)</f>
        <v>127.16914406774595</v>
      </c>
      <c r="G141" s="5">
        <f t="shared" si="4"/>
        <v>816.96893942722613</v>
      </c>
    </row>
    <row r="142" spans="1:7" x14ac:dyDescent="0.25">
      <c r="A142">
        <f t="shared" si="5"/>
        <v>21</v>
      </c>
      <c r="B142">
        <v>1</v>
      </c>
      <c r="C142" s="2">
        <v>42499</v>
      </c>
      <c r="D142" s="5">
        <f>VLOOKUP($A142,Weeks!$A$2:$E$53,3,FALSE)*VLOOKUP($B142,dayFactor!$A$1:$B$8,2,FALSE)</f>
        <v>1050.1199669556252</v>
      </c>
      <c r="E142" s="5">
        <f>VLOOKUP($A142,Weeks!$A$2:$E$53,4,FALSE)*VLOOKUP($B142,dayFactor!$A$1:$B$8,2,FALSE)</f>
        <v>99.680764400092627</v>
      </c>
      <c r="F142" s="5">
        <f>VLOOKUP($A142,Weeks!$A$2:$E$53,5,FALSE)*VLOOKUP($B142,dayFactor!$A$1:$B$8,2,FALSE)</f>
        <v>193.92086329686637</v>
      </c>
      <c r="G142" s="5">
        <f t="shared" si="4"/>
        <v>1343.7215946525841</v>
      </c>
    </row>
    <row r="143" spans="1:7" x14ac:dyDescent="0.25">
      <c r="A143">
        <f t="shared" si="5"/>
        <v>21</v>
      </c>
      <c r="B143">
        <v>2</v>
      </c>
      <c r="C143" s="2">
        <v>42500</v>
      </c>
      <c r="D143" s="5">
        <f>VLOOKUP($A143,Weeks!$A$2:$E$53,3,FALSE)*VLOOKUP($B143,dayFactor!$A$1:$B$8,2,FALSE)</f>
        <v>1244.3073217068452</v>
      </c>
      <c r="E143" s="5">
        <f>VLOOKUP($A143,Weeks!$A$2:$E$53,4,FALSE)*VLOOKUP($B143,dayFactor!$A$1:$B$8,2,FALSE)</f>
        <v>118.11365261052269</v>
      </c>
      <c r="F143" s="5">
        <f>VLOOKUP($A143,Weeks!$A$2:$E$53,5,FALSE)*VLOOKUP($B143,dayFactor!$A$1:$B$8,2,FALSE)</f>
        <v>229.7805561506855</v>
      </c>
      <c r="G143" s="5">
        <f t="shared" si="4"/>
        <v>1592.2015304680533</v>
      </c>
    </row>
    <row r="144" spans="1:7" x14ac:dyDescent="0.25">
      <c r="A144">
        <f t="shared" si="5"/>
        <v>21</v>
      </c>
      <c r="B144">
        <v>3</v>
      </c>
      <c r="C144" s="2">
        <v>42501</v>
      </c>
      <c r="D144" s="5">
        <f>VLOOKUP($A144,Weeks!$A$2:$E$53,3,FALSE)*VLOOKUP($B144,dayFactor!$A$1:$B$8,2,FALSE)</f>
        <v>1309.2334130746633</v>
      </c>
      <c r="E144" s="5">
        <f>VLOOKUP($A144,Weeks!$A$2:$E$53,4,FALSE)*VLOOKUP($B144,dayFactor!$A$1:$B$8,2,FALSE)</f>
        <v>124.27664600242709</v>
      </c>
      <c r="F144" s="5">
        <f>VLOOKUP($A144,Weeks!$A$2:$E$53,5,FALSE)*VLOOKUP($B144,dayFactor!$A$1:$B$8,2,FALSE)</f>
        <v>241.77016122889327</v>
      </c>
      <c r="G144" s="5">
        <f t="shared" si="4"/>
        <v>1675.2802203059837</v>
      </c>
    </row>
    <row r="145" spans="1:7" x14ac:dyDescent="0.25">
      <c r="A145">
        <f t="shared" si="5"/>
        <v>21</v>
      </c>
      <c r="B145">
        <v>4</v>
      </c>
      <c r="C145" s="2">
        <v>42502</v>
      </c>
      <c r="D145" s="5">
        <f>VLOOKUP($A145,Weeks!$A$2:$E$53,3,FALSE)*VLOOKUP($B145,dayFactor!$A$1:$B$8,2,FALSE)</f>
        <v>1341.2556141624605</v>
      </c>
      <c r="E145" s="5">
        <f>VLOOKUP($A145,Weeks!$A$2:$E$53,4,FALSE)*VLOOKUP($B145,dayFactor!$A$1:$B$8,2,FALSE)</f>
        <v>127.31629631158076</v>
      </c>
      <c r="F145" s="5">
        <f>VLOOKUP($A145,Weeks!$A$2:$E$53,5,FALSE)*VLOOKUP($B145,dayFactor!$A$1:$B$8,2,FALSE)</f>
        <v>247.68355500771463</v>
      </c>
      <c r="G145" s="5">
        <f t="shared" si="4"/>
        <v>1716.2554654817559</v>
      </c>
    </row>
    <row r="146" spans="1:7" x14ac:dyDescent="0.25">
      <c r="A146">
        <f t="shared" si="5"/>
        <v>21</v>
      </c>
      <c r="B146">
        <v>5</v>
      </c>
      <c r="C146" s="2">
        <v>42503</v>
      </c>
      <c r="D146" s="5">
        <f>VLOOKUP($A146,Weeks!$A$2:$E$53,3,FALSE)*VLOOKUP($B146,dayFactor!$A$1:$B$8,2,FALSE)</f>
        <v>1163.4639265177052</v>
      </c>
      <c r="E146" s="5">
        <f>VLOOKUP($A146,Weeks!$A$2:$E$53,4,FALSE)*VLOOKUP($B146,dayFactor!$A$1:$B$8,2,FALSE)</f>
        <v>110.43973755059434</v>
      </c>
      <c r="F146" s="5">
        <f>VLOOKUP($A146,Weeks!$A$2:$E$53,5,FALSE)*VLOOKUP($B146,dayFactor!$A$1:$B$8,2,FALSE)</f>
        <v>214.8515751958931</v>
      </c>
      <c r="G146" s="5">
        <f t="shared" si="4"/>
        <v>1488.7552392641926</v>
      </c>
    </row>
    <row r="147" spans="1:7" x14ac:dyDescent="0.25">
      <c r="A147">
        <f t="shared" si="5"/>
        <v>21</v>
      </c>
      <c r="B147">
        <v>6</v>
      </c>
      <c r="C147" s="2">
        <v>42504</v>
      </c>
      <c r="D147" s="5">
        <f>VLOOKUP($A147,Weeks!$A$2:$E$53,3,FALSE)*VLOOKUP($B147,dayFactor!$A$1:$B$8,2,FALSE)</f>
        <v>685.94481187805877</v>
      </c>
      <c r="E147" s="5">
        <f>VLOOKUP($A147,Weeks!$A$2:$E$53,4,FALSE)*VLOOKUP($B147,dayFactor!$A$1:$B$8,2,FALSE)</f>
        <v>65.112087509875877</v>
      </c>
      <c r="F147" s="5">
        <f>VLOOKUP($A147,Weeks!$A$2:$E$53,5,FALSE)*VLOOKUP($B147,dayFactor!$A$1:$B$8,2,FALSE)</f>
        <v>126.67029889835504</v>
      </c>
      <c r="G147" s="5">
        <f t="shared" si="4"/>
        <v>877.72719828628965</v>
      </c>
    </row>
    <row r="148" spans="1:7" x14ac:dyDescent="0.25">
      <c r="A148">
        <f t="shared" si="5"/>
        <v>21</v>
      </c>
      <c r="B148">
        <v>7</v>
      </c>
      <c r="C148" s="2">
        <v>42505</v>
      </c>
      <c r="D148" s="5">
        <f>VLOOKUP($A148,Weeks!$A$2:$E$53,3,FALSE)*VLOOKUP($B148,dayFactor!$A$1:$B$8,2,FALSE)</f>
        <v>688.64615748827714</v>
      </c>
      <c r="E148" s="5">
        <f>VLOOKUP($A148,Weeks!$A$2:$E$53,4,FALSE)*VLOOKUP($B148,dayFactor!$A$1:$B$8,2,FALSE)</f>
        <v>65.368507922598866</v>
      </c>
      <c r="F148" s="5">
        <f>VLOOKUP($A148,Weeks!$A$2:$E$53,5,FALSE)*VLOOKUP($B148,dayFactor!$A$1:$B$8,2,FALSE)</f>
        <v>127.16914406774595</v>
      </c>
      <c r="G148" s="5">
        <f t="shared" si="4"/>
        <v>881.18380947862192</v>
      </c>
    </row>
    <row r="149" spans="1:7" x14ac:dyDescent="0.25">
      <c r="A149">
        <f t="shared" si="5"/>
        <v>22</v>
      </c>
      <c r="B149">
        <v>1</v>
      </c>
      <c r="C149" s="2">
        <v>42506</v>
      </c>
      <c r="D149" s="5">
        <f>VLOOKUP($A149,Weeks!$A$2:$E$53,3,FALSE)*VLOOKUP($B149,dayFactor!$A$1:$B$8,2,FALSE)</f>
        <v>1082.2837038268108</v>
      </c>
      <c r="E149" s="5">
        <f>VLOOKUP($A149,Weeks!$A$2:$E$53,4,FALSE)*VLOOKUP($B149,dayFactor!$A$1:$B$8,2,FALSE)</f>
        <v>99.680764400092627</v>
      </c>
      <c r="F149" s="5">
        <f>VLOOKUP($A149,Weeks!$A$2:$E$53,5,FALSE)*VLOOKUP($B149,dayFactor!$A$1:$B$8,2,FALSE)</f>
        <v>193.92086329686637</v>
      </c>
      <c r="G149" s="5">
        <f t="shared" si="4"/>
        <v>1375.8853315237698</v>
      </c>
    </row>
    <row r="150" spans="1:7" x14ac:dyDescent="0.25">
      <c r="A150">
        <f t="shared" si="5"/>
        <v>22</v>
      </c>
      <c r="B150">
        <v>2</v>
      </c>
      <c r="C150" s="2">
        <v>42507</v>
      </c>
      <c r="D150" s="5">
        <f>VLOOKUP($A150,Weeks!$A$2:$E$53,3,FALSE)*VLOOKUP($B150,dayFactor!$A$1:$B$8,2,FALSE)</f>
        <v>1282.4187513926306</v>
      </c>
      <c r="E150" s="5">
        <f>VLOOKUP($A150,Weeks!$A$2:$E$53,4,FALSE)*VLOOKUP($B150,dayFactor!$A$1:$B$8,2,FALSE)</f>
        <v>118.11365261052269</v>
      </c>
      <c r="F150" s="5">
        <f>VLOOKUP($A150,Weeks!$A$2:$E$53,5,FALSE)*VLOOKUP($B150,dayFactor!$A$1:$B$8,2,FALSE)</f>
        <v>229.7805561506855</v>
      </c>
      <c r="G150" s="5">
        <f t="shared" si="4"/>
        <v>1630.3129601538387</v>
      </c>
    </row>
    <row r="151" spans="1:7" x14ac:dyDescent="0.25">
      <c r="A151">
        <f t="shared" si="5"/>
        <v>22</v>
      </c>
      <c r="B151">
        <v>3</v>
      </c>
      <c r="C151" s="2">
        <v>42508</v>
      </c>
      <c r="D151" s="5">
        <f>VLOOKUP($A151,Weeks!$A$2:$E$53,3,FALSE)*VLOOKUP($B151,dayFactor!$A$1:$B$8,2,FALSE)</f>
        <v>1349.333440048893</v>
      </c>
      <c r="E151" s="5">
        <f>VLOOKUP($A151,Weeks!$A$2:$E$53,4,FALSE)*VLOOKUP($B151,dayFactor!$A$1:$B$8,2,FALSE)</f>
        <v>124.27664600242709</v>
      </c>
      <c r="F151" s="5">
        <f>VLOOKUP($A151,Weeks!$A$2:$E$53,5,FALSE)*VLOOKUP($B151,dayFactor!$A$1:$B$8,2,FALSE)</f>
        <v>241.77016122889327</v>
      </c>
      <c r="G151" s="5">
        <f t="shared" si="4"/>
        <v>1715.3802472802133</v>
      </c>
    </row>
    <row r="152" spans="1:7" x14ac:dyDescent="0.25">
      <c r="A152">
        <f t="shared" si="5"/>
        <v>22</v>
      </c>
      <c r="B152">
        <v>4</v>
      </c>
      <c r="C152" s="2">
        <v>42509</v>
      </c>
      <c r="D152" s="5">
        <f>VLOOKUP($A152,Weeks!$A$2:$E$53,3,FALSE)*VLOOKUP($B152,dayFactor!$A$1:$B$8,2,FALSE)</f>
        <v>1382.3364373144927</v>
      </c>
      <c r="E152" s="5">
        <f>VLOOKUP($A152,Weeks!$A$2:$E$53,4,FALSE)*VLOOKUP($B152,dayFactor!$A$1:$B$8,2,FALSE)</f>
        <v>127.31629631158076</v>
      </c>
      <c r="F152" s="5">
        <f>VLOOKUP($A152,Weeks!$A$2:$E$53,5,FALSE)*VLOOKUP($B152,dayFactor!$A$1:$B$8,2,FALSE)</f>
        <v>247.68355500771463</v>
      </c>
      <c r="G152" s="5">
        <f t="shared" si="4"/>
        <v>1757.3362886337882</v>
      </c>
    </row>
    <row r="153" spans="1:7" x14ac:dyDescent="0.25">
      <c r="A153">
        <f t="shared" si="5"/>
        <v>22</v>
      </c>
      <c r="B153">
        <v>5</v>
      </c>
      <c r="C153" s="2">
        <v>42510</v>
      </c>
      <c r="D153" s="5">
        <f>VLOOKUP($A153,Weeks!$A$2:$E$53,3,FALSE)*VLOOKUP($B153,dayFactor!$A$1:$B$8,2,FALSE)</f>
        <v>1199.0992336913409</v>
      </c>
      <c r="E153" s="5">
        <f>VLOOKUP($A153,Weeks!$A$2:$E$53,4,FALSE)*VLOOKUP($B153,dayFactor!$A$1:$B$8,2,FALSE)</f>
        <v>110.43973755059434</v>
      </c>
      <c r="F153" s="5">
        <f>VLOOKUP($A153,Weeks!$A$2:$E$53,5,FALSE)*VLOOKUP($B153,dayFactor!$A$1:$B$8,2,FALSE)</f>
        <v>214.8515751958931</v>
      </c>
      <c r="G153" s="5">
        <f t="shared" si="4"/>
        <v>1524.3905464378283</v>
      </c>
    </row>
    <row r="154" spans="1:7" x14ac:dyDescent="0.25">
      <c r="A154">
        <f t="shared" si="5"/>
        <v>22</v>
      </c>
      <c r="B154">
        <v>6</v>
      </c>
      <c r="C154" s="2">
        <v>42511</v>
      </c>
      <c r="D154" s="5">
        <f>VLOOKUP($A154,Weeks!$A$2:$E$53,3,FALSE)*VLOOKUP($B154,dayFactor!$A$1:$B$8,2,FALSE)</f>
        <v>706.95436234052806</v>
      </c>
      <c r="E154" s="5">
        <f>VLOOKUP($A154,Weeks!$A$2:$E$53,4,FALSE)*VLOOKUP($B154,dayFactor!$A$1:$B$8,2,FALSE)</f>
        <v>65.112087509875877</v>
      </c>
      <c r="F154" s="5">
        <f>VLOOKUP($A154,Weeks!$A$2:$E$53,5,FALSE)*VLOOKUP($B154,dayFactor!$A$1:$B$8,2,FALSE)</f>
        <v>126.67029889835504</v>
      </c>
      <c r="G154" s="5">
        <f t="shared" si="4"/>
        <v>898.73674874875906</v>
      </c>
    </row>
    <row r="155" spans="1:7" x14ac:dyDescent="0.25">
      <c r="A155">
        <f t="shared" si="5"/>
        <v>22</v>
      </c>
      <c r="B155">
        <v>7</v>
      </c>
      <c r="C155" s="2">
        <v>42512</v>
      </c>
      <c r="D155" s="5">
        <f>VLOOKUP($A155,Weeks!$A$2:$E$53,3,FALSE)*VLOOKUP($B155,dayFactor!$A$1:$B$8,2,FALSE)</f>
        <v>709.73844646838188</v>
      </c>
      <c r="E155" s="5">
        <f>VLOOKUP($A155,Weeks!$A$2:$E$53,4,FALSE)*VLOOKUP($B155,dayFactor!$A$1:$B$8,2,FALSE)</f>
        <v>65.368507922598866</v>
      </c>
      <c r="F155" s="5">
        <f>VLOOKUP($A155,Weeks!$A$2:$E$53,5,FALSE)*VLOOKUP($B155,dayFactor!$A$1:$B$8,2,FALSE)</f>
        <v>127.16914406774595</v>
      </c>
      <c r="G155" s="5">
        <f t="shared" si="4"/>
        <v>902.27609845872666</v>
      </c>
    </row>
    <row r="156" spans="1:7" x14ac:dyDescent="0.25">
      <c r="A156">
        <f t="shared" si="5"/>
        <v>23</v>
      </c>
      <c r="B156">
        <v>1</v>
      </c>
      <c r="C156" s="2">
        <v>42513</v>
      </c>
      <c r="D156" s="5">
        <f>VLOOKUP($A156,Weeks!$A$2:$E$53,3,FALSE)*VLOOKUP($B156,dayFactor!$A$1:$B$8,2,FALSE)</f>
        <v>879.71652145354881</v>
      </c>
      <c r="E156" s="5">
        <f>VLOOKUP($A156,Weeks!$A$2:$E$53,4,FALSE)*VLOOKUP($B156,dayFactor!$A$1:$B$8,2,FALSE)</f>
        <v>99.680764400092627</v>
      </c>
      <c r="F156" s="5">
        <f>VLOOKUP($A156,Weeks!$A$2:$E$53,5,FALSE)*VLOOKUP($B156,dayFactor!$A$1:$B$8,2,FALSE)</f>
        <v>193.92086329686637</v>
      </c>
      <c r="G156" s="5">
        <f t="shared" si="4"/>
        <v>1173.3181491505077</v>
      </c>
    </row>
    <row r="157" spans="1:7" x14ac:dyDescent="0.25">
      <c r="A157">
        <f t="shared" si="5"/>
        <v>23</v>
      </c>
      <c r="B157">
        <v>2</v>
      </c>
      <c r="C157" s="2">
        <v>42514</v>
      </c>
      <c r="D157" s="5">
        <f>VLOOKUP($A157,Weeks!$A$2:$E$53,3,FALSE)*VLOOKUP($B157,dayFactor!$A$1:$B$8,2,FALSE)</f>
        <v>1042.3930056720687</v>
      </c>
      <c r="E157" s="5">
        <f>VLOOKUP($A157,Weeks!$A$2:$E$53,4,FALSE)*VLOOKUP($B157,dayFactor!$A$1:$B$8,2,FALSE)</f>
        <v>118.11365261052269</v>
      </c>
      <c r="F157" s="5">
        <f>VLOOKUP($A157,Weeks!$A$2:$E$53,5,FALSE)*VLOOKUP($B157,dayFactor!$A$1:$B$8,2,FALSE)</f>
        <v>229.7805561506855</v>
      </c>
      <c r="G157" s="5">
        <f t="shared" si="4"/>
        <v>1390.2872144332769</v>
      </c>
    </row>
    <row r="158" spans="1:7" x14ac:dyDescent="0.25">
      <c r="A158">
        <f t="shared" si="5"/>
        <v>23</v>
      </c>
      <c r="B158">
        <v>3</v>
      </c>
      <c r="C158" s="2">
        <v>42515</v>
      </c>
      <c r="D158" s="5">
        <f>VLOOKUP($A158,Weeks!$A$2:$E$53,3,FALSE)*VLOOKUP($B158,dayFactor!$A$1:$B$8,2,FALSE)</f>
        <v>1096.7835106114781</v>
      </c>
      <c r="E158" s="5">
        <f>VLOOKUP($A158,Weeks!$A$2:$E$53,4,FALSE)*VLOOKUP($B158,dayFactor!$A$1:$B$8,2,FALSE)</f>
        <v>124.27664600242709</v>
      </c>
      <c r="F158" s="5">
        <f>VLOOKUP($A158,Weeks!$A$2:$E$53,5,FALSE)*VLOOKUP($B158,dayFactor!$A$1:$B$8,2,FALSE)</f>
        <v>241.77016122889327</v>
      </c>
      <c r="G158" s="5">
        <f t="shared" si="4"/>
        <v>1462.8303178427984</v>
      </c>
    </row>
    <row r="159" spans="1:7" x14ac:dyDescent="0.25">
      <c r="A159">
        <f t="shared" si="5"/>
        <v>23</v>
      </c>
      <c r="B159">
        <v>4</v>
      </c>
      <c r="C159" s="2">
        <v>42516</v>
      </c>
      <c r="D159" s="5">
        <f>VLOOKUP($A159,Weeks!$A$2:$E$53,3,FALSE)*VLOOKUP($B159,dayFactor!$A$1:$B$8,2,FALSE)</f>
        <v>1123.6094545385431</v>
      </c>
      <c r="E159" s="5">
        <f>VLOOKUP($A159,Weeks!$A$2:$E$53,4,FALSE)*VLOOKUP($B159,dayFactor!$A$1:$B$8,2,FALSE)</f>
        <v>127.31629631158076</v>
      </c>
      <c r="F159" s="5">
        <f>VLOOKUP($A159,Weeks!$A$2:$E$53,5,FALSE)*VLOOKUP($B159,dayFactor!$A$1:$B$8,2,FALSE)</f>
        <v>247.68355500771463</v>
      </c>
      <c r="G159" s="5">
        <f t="shared" si="4"/>
        <v>1498.6093058578385</v>
      </c>
    </row>
    <row r="160" spans="1:7" x14ac:dyDescent="0.25">
      <c r="A160">
        <f t="shared" si="5"/>
        <v>23</v>
      </c>
      <c r="B160">
        <v>5</v>
      </c>
      <c r="C160" s="2">
        <v>42517</v>
      </c>
      <c r="D160" s="5">
        <f>VLOOKUP($A160,Weeks!$A$2:$E$53,3,FALSE)*VLOOKUP($B160,dayFactor!$A$1:$B$8,2,FALSE)</f>
        <v>974.66810505479475</v>
      </c>
      <c r="E160" s="5">
        <f>VLOOKUP($A160,Weeks!$A$2:$E$53,4,FALSE)*VLOOKUP($B160,dayFactor!$A$1:$B$8,2,FALSE)</f>
        <v>110.43973755059434</v>
      </c>
      <c r="F160" s="5">
        <f>VLOOKUP($A160,Weeks!$A$2:$E$53,5,FALSE)*VLOOKUP($B160,dayFactor!$A$1:$B$8,2,FALSE)</f>
        <v>214.8515751958931</v>
      </c>
      <c r="G160" s="5">
        <f t="shared" si="4"/>
        <v>1299.9594178012821</v>
      </c>
    </row>
    <row r="161" spans="1:7" x14ac:dyDescent="0.25">
      <c r="A161">
        <f t="shared" si="5"/>
        <v>23</v>
      </c>
      <c r="B161">
        <v>6</v>
      </c>
      <c r="C161" s="2">
        <v>42518</v>
      </c>
      <c r="D161" s="5">
        <f>VLOOKUP($A161,Weeks!$A$2:$E$53,3,FALSE)*VLOOKUP($B161,dayFactor!$A$1:$B$8,2,FALSE)</f>
        <v>574.63623471886058</v>
      </c>
      <c r="E161" s="5">
        <f>VLOOKUP($A161,Weeks!$A$2:$E$53,4,FALSE)*VLOOKUP($B161,dayFactor!$A$1:$B$8,2,FALSE)</f>
        <v>65.112087509875877</v>
      </c>
      <c r="F161" s="5">
        <f>VLOOKUP($A161,Weeks!$A$2:$E$53,5,FALSE)*VLOOKUP($B161,dayFactor!$A$1:$B$8,2,FALSE)</f>
        <v>126.67029889835504</v>
      </c>
      <c r="G161" s="5">
        <f t="shared" si="4"/>
        <v>766.41862112709146</v>
      </c>
    </row>
    <row r="162" spans="1:7" x14ac:dyDescent="0.25">
      <c r="A162">
        <f t="shared" si="5"/>
        <v>23</v>
      </c>
      <c r="B162">
        <v>7</v>
      </c>
      <c r="C162" s="2">
        <v>42519</v>
      </c>
      <c r="D162" s="5">
        <f>VLOOKUP($A162,Weeks!$A$2:$E$53,3,FALSE)*VLOOKUP($B162,dayFactor!$A$1:$B$8,2,FALSE)</f>
        <v>576.89923174609987</v>
      </c>
      <c r="E162" s="5">
        <f>VLOOKUP($A162,Weeks!$A$2:$E$53,4,FALSE)*VLOOKUP($B162,dayFactor!$A$1:$B$8,2,FALSE)</f>
        <v>65.368507922598866</v>
      </c>
      <c r="F162" s="5">
        <f>VLOOKUP($A162,Weeks!$A$2:$E$53,5,FALSE)*VLOOKUP($B162,dayFactor!$A$1:$B$8,2,FALSE)</f>
        <v>127.16914406774595</v>
      </c>
      <c r="G162" s="5">
        <f t="shared" si="4"/>
        <v>769.43688373644466</v>
      </c>
    </row>
    <row r="163" spans="1:7" x14ac:dyDescent="0.25">
      <c r="A163">
        <f t="shared" si="5"/>
        <v>24</v>
      </c>
      <c r="B163">
        <v>1</v>
      </c>
      <c r="C163" s="2">
        <v>42520</v>
      </c>
      <c r="D163" s="5">
        <f>VLOOKUP($A163,Weeks!$A$2:$E$53,3,FALSE)*VLOOKUP($B163,dayFactor!$A$1:$B$8,2,FALSE)</f>
        <v>1092.9135146758924</v>
      </c>
      <c r="E163" s="5">
        <f>VLOOKUP($A163,Weeks!$A$2:$E$53,4,FALSE)*VLOOKUP($B163,dayFactor!$A$1:$B$8,2,FALSE)</f>
        <v>99.680764400092627</v>
      </c>
      <c r="F163" s="5">
        <f>VLOOKUP($A163,Weeks!$A$2:$E$53,5,FALSE)*VLOOKUP($B163,dayFactor!$A$1:$B$8,2,FALSE)</f>
        <v>193.92086329686637</v>
      </c>
      <c r="G163" s="5">
        <f t="shared" si="4"/>
        <v>1386.5151423728514</v>
      </c>
    </row>
    <row r="164" spans="1:7" x14ac:dyDescent="0.25">
      <c r="A164">
        <f t="shared" si="5"/>
        <v>24</v>
      </c>
      <c r="B164">
        <v>2</v>
      </c>
      <c r="C164" s="2">
        <v>42521</v>
      </c>
      <c r="D164" s="5">
        <f>VLOOKUP($A164,Weeks!$A$2:$E$53,3,FALSE)*VLOOKUP($B164,dayFactor!$A$1:$B$8,2,FALSE)</f>
        <v>1295.0142184669462</v>
      </c>
      <c r="E164" s="5">
        <f>VLOOKUP($A164,Weeks!$A$2:$E$53,4,FALSE)*VLOOKUP($B164,dayFactor!$A$1:$B$8,2,FALSE)</f>
        <v>118.11365261052269</v>
      </c>
      <c r="F164" s="5">
        <f>VLOOKUP($A164,Weeks!$A$2:$E$53,5,FALSE)*VLOOKUP($B164,dayFactor!$A$1:$B$8,2,FALSE)</f>
        <v>229.7805561506855</v>
      </c>
      <c r="G164" s="5">
        <f t="shared" si="4"/>
        <v>1642.9084272281543</v>
      </c>
    </row>
    <row r="165" spans="1:7" x14ac:dyDescent="0.25">
      <c r="A165">
        <f t="shared" si="5"/>
        <v>24</v>
      </c>
      <c r="B165">
        <v>3</v>
      </c>
      <c r="C165" s="2">
        <v>42522</v>
      </c>
      <c r="D165" s="5">
        <f>VLOOKUP($A165,Weeks!$A$2:$E$53,3,FALSE)*VLOOKUP($B165,dayFactor!$A$1:$B$8,2,FALSE)</f>
        <v>1362.5861197199854</v>
      </c>
      <c r="E165" s="5">
        <f>VLOOKUP($A165,Weeks!$A$2:$E$53,4,FALSE)*VLOOKUP($B165,dayFactor!$A$1:$B$8,2,FALSE)</f>
        <v>124.27664600242709</v>
      </c>
      <c r="F165" s="5">
        <f>VLOOKUP($A165,Weeks!$A$2:$E$53,5,FALSE)*VLOOKUP($B165,dayFactor!$A$1:$B$8,2,FALSE)</f>
        <v>241.77016122889327</v>
      </c>
      <c r="G165" s="5">
        <f t="shared" si="4"/>
        <v>1728.6329269513058</v>
      </c>
    </row>
    <row r="166" spans="1:7" x14ac:dyDescent="0.25">
      <c r="A166">
        <f t="shared" si="5"/>
        <v>24</v>
      </c>
      <c r="B166">
        <v>4</v>
      </c>
      <c r="C166" s="2">
        <v>42523</v>
      </c>
      <c r="D166" s="5">
        <f>VLOOKUP($A166,Weeks!$A$2:$E$53,3,FALSE)*VLOOKUP($B166,dayFactor!$A$1:$B$8,2,FALSE)</f>
        <v>1395.9132608465206</v>
      </c>
      <c r="E166" s="5">
        <f>VLOOKUP($A166,Weeks!$A$2:$E$53,4,FALSE)*VLOOKUP($B166,dayFactor!$A$1:$B$8,2,FALSE)</f>
        <v>127.31629631158076</v>
      </c>
      <c r="F166" s="5">
        <f>VLOOKUP($A166,Weeks!$A$2:$E$53,5,FALSE)*VLOOKUP($B166,dayFactor!$A$1:$B$8,2,FALSE)</f>
        <v>247.68355500771463</v>
      </c>
      <c r="G166" s="5">
        <f t="shared" si="4"/>
        <v>1770.9131121658161</v>
      </c>
    </row>
    <row r="167" spans="1:7" x14ac:dyDescent="0.25">
      <c r="A167">
        <f t="shared" si="5"/>
        <v>24</v>
      </c>
      <c r="B167">
        <v>5</v>
      </c>
      <c r="C167" s="2">
        <v>42524</v>
      </c>
      <c r="D167" s="5">
        <f>VLOOKUP($A167,Weeks!$A$2:$E$53,3,FALSE)*VLOOKUP($B167,dayFactor!$A$1:$B$8,2,FALSE)</f>
        <v>1210.8763656931892</v>
      </c>
      <c r="E167" s="5">
        <f>VLOOKUP($A167,Weeks!$A$2:$E$53,4,FALSE)*VLOOKUP($B167,dayFactor!$A$1:$B$8,2,FALSE)</f>
        <v>110.43973755059434</v>
      </c>
      <c r="F167" s="5">
        <f>VLOOKUP($A167,Weeks!$A$2:$E$53,5,FALSE)*VLOOKUP($B167,dayFactor!$A$1:$B$8,2,FALSE)</f>
        <v>214.8515751958931</v>
      </c>
      <c r="G167" s="5">
        <f t="shared" si="4"/>
        <v>1536.1676784396766</v>
      </c>
    </row>
    <row r="168" spans="1:7" x14ac:dyDescent="0.25">
      <c r="A168">
        <f t="shared" si="5"/>
        <v>24</v>
      </c>
      <c r="B168">
        <v>6</v>
      </c>
      <c r="C168" s="2">
        <v>42525</v>
      </c>
      <c r="D168" s="5">
        <f>VLOOKUP($A168,Weeks!$A$2:$E$53,3,FALSE)*VLOOKUP($B168,dayFactor!$A$1:$B$8,2,FALSE)</f>
        <v>713.89782007165866</v>
      </c>
      <c r="E168" s="5">
        <f>VLOOKUP($A168,Weeks!$A$2:$E$53,4,FALSE)*VLOOKUP($B168,dayFactor!$A$1:$B$8,2,FALSE)</f>
        <v>65.112087509875877</v>
      </c>
      <c r="F168" s="5">
        <f>VLOOKUP($A168,Weeks!$A$2:$E$53,5,FALSE)*VLOOKUP($B168,dayFactor!$A$1:$B$8,2,FALSE)</f>
        <v>126.67029889835504</v>
      </c>
      <c r="G168" s="5">
        <f t="shared" si="4"/>
        <v>905.68020647988965</v>
      </c>
    </row>
    <row r="169" spans="1:7" x14ac:dyDescent="0.25">
      <c r="A169">
        <f t="shared" si="5"/>
        <v>24</v>
      </c>
      <c r="B169">
        <v>7</v>
      </c>
      <c r="C169" s="2">
        <v>42526</v>
      </c>
      <c r="D169" s="5">
        <f>VLOOKUP($A169,Weeks!$A$2:$E$53,3,FALSE)*VLOOKUP($B169,dayFactor!$A$1:$B$8,2,FALSE)</f>
        <v>716.7092484970957</v>
      </c>
      <c r="E169" s="5">
        <f>VLOOKUP($A169,Weeks!$A$2:$E$53,4,FALSE)*VLOOKUP($B169,dayFactor!$A$1:$B$8,2,FALSE)</f>
        <v>65.368507922598866</v>
      </c>
      <c r="F169" s="5">
        <f>VLOOKUP($A169,Weeks!$A$2:$E$53,5,FALSE)*VLOOKUP($B169,dayFactor!$A$1:$B$8,2,FALSE)</f>
        <v>127.16914406774595</v>
      </c>
      <c r="G169" s="5">
        <f t="shared" si="4"/>
        <v>909.24690048744048</v>
      </c>
    </row>
    <row r="170" spans="1:7" x14ac:dyDescent="0.25">
      <c r="A170">
        <f t="shared" si="5"/>
        <v>25</v>
      </c>
      <c r="B170">
        <v>1</v>
      </c>
      <c r="C170" s="2">
        <v>42527</v>
      </c>
      <c r="D170" s="5">
        <f>VLOOKUP($A170,Weeks!$A$2:$E$53,3,FALSE)*VLOOKUP($B170,dayFactor!$A$1:$B$8,2,FALSE)</f>
        <v>1134.3000714462764</v>
      </c>
      <c r="E170" s="5">
        <f>VLOOKUP($A170,Weeks!$A$2:$E$53,4,FALSE)*VLOOKUP($B170,dayFactor!$A$1:$B$8,2,FALSE)</f>
        <v>99.680764400092627</v>
      </c>
      <c r="F170" s="5">
        <f>VLOOKUP($A170,Weeks!$A$2:$E$53,5,FALSE)*VLOOKUP($B170,dayFactor!$A$1:$B$8,2,FALSE)</f>
        <v>193.92086329686637</v>
      </c>
      <c r="G170" s="5">
        <f t="shared" si="4"/>
        <v>1427.9016991432354</v>
      </c>
    </row>
    <row r="171" spans="1:7" x14ac:dyDescent="0.25">
      <c r="A171">
        <f t="shared" si="5"/>
        <v>25</v>
      </c>
      <c r="B171">
        <v>2</v>
      </c>
      <c r="C171" s="2">
        <v>42528</v>
      </c>
      <c r="D171" s="5">
        <f>VLOOKUP($A171,Weeks!$A$2:$E$53,3,FALSE)*VLOOKUP($B171,dayFactor!$A$1:$B$8,2,FALSE)</f>
        <v>1344.053944622159</v>
      </c>
      <c r="E171" s="5">
        <f>VLOOKUP($A171,Weeks!$A$2:$E$53,4,FALSE)*VLOOKUP($B171,dayFactor!$A$1:$B$8,2,FALSE)</f>
        <v>118.11365261052269</v>
      </c>
      <c r="F171" s="5">
        <f>VLOOKUP($A171,Weeks!$A$2:$E$53,5,FALSE)*VLOOKUP($B171,dayFactor!$A$1:$B$8,2,FALSE)</f>
        <v>229.7805561506855</v>
      </c>
      <c r="G171" s="5">
        <f t="shared" si="4"/>
        <v>1691.9481533833671</v>
      </c>
    </row>
    <row r="172" spans="1:7" x14ac:dyDescent="0.25">
      <c r="A172">
        <f t="shared" si="5"/>
        <v>25</v>
      </c>
      <c r="B172">
        <v>3</v>
      </c>
      <c r="C172" s="2">
        <v>42529</v>
      </c>
      <c r="D172" s="5">
        <f>VLOOKUP($A172,Weeks!$A$2:$E$53,3,FALSE)*VLOOKUP($B172,dayFactor!$A$1:$B$8,2,FALSE)</f>
        <v>1414.1846652966244</v>
      </c>
      <c r="E172" s="5">
        <f>VLOOKUP($A172,Weeks!$A$2:$E$53,4,FALSE)*VLOOKUP($B172,dayFactor!$A$1:$B$8,2,FALSE)</f>
        <v>124.27664600242709</v>
      </c>
      <c r="F172" s="5">
        <f>VLOOKUP($A172,Weeks!$A$2:$E$53,5,FALSE)*VLOOKUP($B172,dayFactor!$A$1:$B$8,2,FALSE)</f>
        <v>241.77016122889327</v>
      </c>
      <c r="G172" s="5">
        <f t="shared" si="4"/>
        <v>1780.2314725279448</v>
      </c>
    </row>
    <row r="173" spans="1:7" x14ac:dyDescent="0.25">
      <c r="A173">
        <f t="shared" si="5"/>
        <v>25</v>
      </c>
      <c r="B173">
        <v>4</v>
      </c>
      <c r="C173" s="2">
        <v>42530</v>
      </c>
      <c r="D173" s="5">
        <f>VLOOKUP($A173,Weeks!$A$2:$E$53,3,FALSE)*VLOOKUP($B173,dayFactor!$A$1:$B$8,2,FALSE)</f>
        <v>1448.7738418904737</v>
      </c>
      <c r="E173" s="5">
        <f>VLOOKUP($A173,Weeks!$A$2:$E$53,4,FALSE)*VLOOKUP($B173,dayFactor!$A$1:$B$8,2,FALSE)</f>
        <v>127.31629631158076</v>
      </c>
      <c r="F173" s="5">
        <f>VLOOKUP($A173,Weeks!$A$2:$E$53,5,FALSE)*VLOOKUP($B173,dayFactor!$A$1:$B$8,2,FALSE)</f>
        <v>247.68355500771463</v>
      </c>
      <c r="G173" s="5">
        <f t="shared" si="4"/>
        <v>1823.7736932097691</v>
      </c>
    </row>
    <row r="174" spans="1:7" x14ac:dyDescent="0.25">
      <c r="A174">
        <f t="shared" si="5"/>
        <v>25</v>
      </c>
      <c r="B174">
        <v>5</v>
      </c>
      <c r="C174" s="2">
        <v>42531</v>
      </c>
      <c r="D174" s="5">
        <f>VLOOKUP($A174,Weeks!$A$2:$E$53,3,FALSE)*VLOOKUP($B174,dayFactor!$A$1:$B$8,2,FALSE)</f>
        <v>1256.7299513408504</v>
      </c>
      <c r="E174" s="5">
        <f>VLOOKUP($A174,Weeks!$A$2:$E$53,4,FALSE)*VLOOKUP($B174,dayFactor!$A$1:$B$8,2,FALSE)</f>
        <v>110.43973755059434</v>
      </c>
      <c r="F174" s="5">
        <f>VLOOKUP($A174,Weeks!$A$2:$E$53,5,FALSE)*VLOOKUP($B174,dayFactor!$A$1:$B$8,2,FALSE)</f>
        <v>214.8515751958931</v>
      </c>
      <c r="G174" s="5">
        <f t="shared" si="4"/>
        <v>1582.0212640873378</v>
      </c>
    </row>
    <row r="175" spans="1:7" x14ac:dyDescent="0.25">
      <c r="A175">
        <f t="shared" si="5"/>
        <v>25</v>
      </c>
      <c r="B175">
        <v>6</v>
      </c>
      <c r="C175" s="2">
        <v>42532</v>
      </c>
      <c r="D175" s="5">
        <f>VLOOKUP($A175,Weeks!$A$2:$E$53,3,FALSE)*VLOOKUP($B175,dayFactor!$A$1:$B$8,2,FALSE)</f>
        <v>740.93177313555782</v>
      </c>
      <c r="E175" s="5">
        <f>VLOOKUP($A175,Weeks!$A$2:$E$53,4,FALSE)*VLOOKUP($B175,dayFactor!$A$1:$B$8,2,FALSE)</f>
        <v>65.112087509875877</v>
      </c>
      <c r="F175" s="5">
        <f>VLOOKUP($A175,Weeks!$A$2:$E$53,5,FALSE)*VLOOKUP($B175,dayFactor!$A$1:$B$8,2,FALSE)</f>
        <v>126.67029889835504</v>
      </c>
      <c r="G175" s="5">
        <f t="shared" si="4"/>
        <v>932.71415954378881</v>
      </c>
    </row>
    <row r="176" spans="1:7" x14ac:dyDescent="0.25">
      <c r="A176">
        <f t="shared" si="5"/>
        <v>25</v>
      </c>
      <c r="B176">
        <v>7</v>
      </c>
      <c r="C176" s="2">
        <v>42533</v>
      </c>
      <c r="D176" s="5">
        <f>VLOOKUP($A176,Weeks!$A$2:$E$53,3,FALSE)*VLOOKUP($B176,dayFactor!$A$1:$B$8,2,FALSE)</f>
        <v>743.8496650099072</v>
      </c>
      <c r="E176" s="5">
        <f>VLOOKUP($A176,Weeks!$A$2:$E$53,4,FALSE)*VLOOKUP($B176,dayFactor!$A$1:$B$8,2,FALSE)</f>
        <v>65.368507922598866</v>
      </c>
      <c r="F176" s="5">
        <f>VLOOKUP($A176,Weeks!$A$2:$E$53,5,FALSE)*VLOOKUP($B176,dayFactor!$A$1:$B$8,2,FALSE)</f>
        <v>127.16914406774595</v>
      </c>
      <c r="G176" s="5">
        <f t="shared" si="4"/>
        <v>936.38731700025198</v>
      </c>
    </row>
    <row r="177" spans="1:7" x14ac:dyDescent="0.25">
      <c r="A177">
        <f t="shared" si="5"/>
        <v>26</v>
      </c>
      <c r="B177">
        <v>1</v>
      </c>
      <c r="C177" s="2">
        <v>42534</v>
      </c>
      <c r="D177" s="5">
        <f>VLOOKUP($A177,Weeks!$A$2:$E$53,3,FALSE)*VLOOKUP($B177,dayFactor!$A$1:$B$8,2,FALSE)</f>
        <v>1158.9507217930013</v>
      </c>
      <c r="E177" s="5">
        <f>VLOOKUP($A177,Weeks!$A$2:$E$53,4,FALSE)*VLOOKUP($B177,dayFactor!$A$1:$B$8,2,FALSE)</f>
        <v>99.680764400092627</v>
      </c>
      <c r="F177" s="5">
        <f>VLOOKUP($A177,Weeks!$A$2:$E$53,5,FALSE)*VLOOKUP($B177,dayFactor!$A$1:$B$8,2,FALSE)</f>
        <v>193.92086329686637</v>
      </c>
      <c r="G177" s="5">
        <f t="shared" si="4"/>
        <v>1452.5523494899603</v>
      </c>
    </row>
    <row r="178" spans="1:7" x14ac:dyDescent="0.25">
      <c r="A178">
        <f t="shared" si="5"/>
        <v>26</v>
      </c>
      <c r="B178">
        <v>2</v>
      </c>
      <c r="C178" s="2">
        <v>42535</v>
      </c>
      <c r="D178" s="5">
        <f>VLOOKUP($A178,Weeks!$A$2:$E$53,3,FALSE)*VLOOKUP($B178,dayFactor!$A$1:$B$8,2,FALSE)</f>
        <v>1373.262973758314</v>
      </c>
      <c r="E178" s="5">
        <f>VLOOKUP($A178,Weeks!$A$2:$E$53,4,FALSE)*VLOOKUP($B178,dayFactor!$A$1:$B$8,2,FALSE)</f>
        <v>118.11365261052269</v>
      </c>
      <c r="F178" s="5">
        <f>VLOOKUP($A178,Weeks!$A$2:$E$53,5,FALSE)*VLOOKUP($B178,dayFactor!$A$1:$B$8,2,FALSE)</f>
        <v>229.7805561506855</v>
      </c>
      <c r="G178" s="5">
        <f t="shared" si="4"/>
        <v>1721.1571825195222</v>
      </c>
    </row>
    <row r="179" spans="1:7" x14ac:dyDescent="0.25">
      <c r="A179">
        <f t="shared" si="5"/>
        <v>26</v>
      </c>
      <c r="B179">
        <v>3</v>
      </c>
      <c r="C179" s="2">
        <v>42536</v>
      </c>
      <c r="D179" s="5">
        <f>VLOOKUP($A179,Weeks!$A$2:$E$53,3,FALSE)*VLOOKUP($B179,dayFactor!$A$1:$B$8,2,FALSE)</f>
        <v>1444.9177778013943</v>
      </c>
      <c r="E179" s="5">
        <f>VLOOKUP($A179,Weeks!$A$2:$E$53,4,FALSE)*VLOOKUP($B179,dayFactor!$A$1:$B$8,2,FALSE)</f>
        <v>124.27664600242709</v>
      </c>
      <c r="F179" s="5">
        <f>VLOOKUP($A179,Weeks!$A$2:$E$53,5,FALSE)*VLOOKUP($B179,dayFactor!$A$1:$B$8,2,FALSE)</f>
        <v>241.77016122889327</v>
      </c>
      <c r="G179" s="5">
        <f t="shared" si="4"/>
        <v>1810.9645850327147</v>
      </c>
    </row>
    <row r="180" spans="1:7" x14ac:dyDescent="0.25">
      <c r="A180">
        <f t="shared" si="5"/>
        <v>26</v>
      </c>
      <c r="B180">
        <v>4</v>
      </c>
      <c r="C180" s="2">
        <v>42537</v>
      </c>
      <c r="D180" s="5">
        <f>VLOOKUP($A180,Weeks!$A$2:$E$53,3,FALSE)*VLOOKUP($B180,dayFactor!$A$1:$B$8,2,FALSE)</f>
        <v>1480.2586476371466</v>
      </c>
      <c r="E180" s="5">
        <f>VLOOKUP($A180,Weeks!$A$2:$E$53,4,FALSE)*VLOOKUP($B180,dayFactor!$A$1:$B$8,2,FALSE)</f>
        <v>127.31629631158076</v>
      </c>
      <c r="F180" s="5">
        <f>VLOOKUP($A180,Weeks!$A$2:$E$53,5,FALSE)*VLOOKUP($B180,dayFactor!$A$1:$B$8,2,FALSE)</f>
        <v>247.68355500771463</v>
      </c>
      <c r="G180" s="5">
        <f t="shared" si="4"/>
        <v>1855.2584989564421</v>
      </c>
    </row>
    <row r="181" spans="1:7" x14ac:dyDescent="0.25">
      <c r="A181">
        <f t="shared" si="5"/>
        <v>26</v>
      </c>
      <c r="B181">
        <v>5</v>
      </c>
      <c r="C181" s="2">
        <v>42538</v>
      </c>
      <c r="D181" s="5">
        <f>VLOOKUP($A181,Weeks!$A$2:$E$53,3,FALSE)*VLOOKUP($B181,dayFactor!$A$1:$B$8,2,FALSE)</f>
        <v>1284.0412522836955</v>
      </c>
      <c r="E181" s="5">
        <f>VLOOKUP($A181,Weeks!$A$2:$E$53,4,FALSE)*VLOOKUP($B181,dayFactor!$A$1:$B$8,2,FALSE)</f>
        <v>110.43973755059434</v>
      </c>
      <c r="F181" s="5">
        <f>VLOOKUP($A181,Weeks!$A$2:$E$53,5,FALSE)*VLOOKUP($B181,dayFactor!$A$1:$B$8,2,FALSE)</f>
        <v>214.8515751958931</v>
      </c>
      <c r="G181" s="5">
        <f t="shared" si="4"/>
        <v>1609.3325650301829</v>
      </c>
    </row>
    <row r="182" spans="1:7" x14ac:dyDescent="0.25">
      <c r="A182">
        <f t="shared" si="5"/>
        <v>26</v>
      </c>
      <c r="B182">
        <v>6</v>
      </c>
      <c r="C182" s="2">
        <v>42539</v>
      </c>
      <c r="D182" s="5">
        <f>VLOOKUP($A182,Weeks!$A$2:$E$53,3,FALSE)*VLOOKUP($B182,dayFactor!$A$1:$B$8,2,FALSE)</f>
        <v>757.03372933754906</v>
      </c>
      <c r="E182" s="5">
        <f>VLOOKUP($A182,Weeks!$A$2:$E$53,4,FALSE)*VLOOKUP($B182,dayFactor!$A$1:$B$8,2,FALSE)</f>
        <v>65.112087509875877</v>
      </c>
      <c r="F182" s="5">
        <f>VLOOKUP($A182,Weeks!$A$2:$E$53,5,FALSE)*VLOOKUP($B182,dayFactor!$A$1:$B$8,2,FALSE)</f>
        <v>126.67029889835504</v>
      </c>
      <c r="G182" s="5">
        <f t="shared" si="4"/>
        <v>948.81611574578005</v>
      </c>
    </row>
    <row r="183" spans="1:7" x14ac:dyDescent="0.25">
      <c r="A183">
        <f t="shared" si="5"/>
        <v>26</v>
      </c>
      <c r="B183">
        <v>7</v>
      </c>
      <c r="C183" s="2">
        <v>42540</v>
      </c>
      <c r="D183" s="5">
        <f>VLOOKUP($A183,Weeks!$A$2:$E$53,3,FALSE)*VLOOKUP($B183,dayFactor!$A$1:$B$8,2,FALSE)</f>
        <v>760.01503294407996</v>
      </c>
      <c r="E183" s="5">
        <f>VLOOKUP($A183,Weeks!$A$2:$E$53,4,FALSE)*VLOOKUP($B183,dayFactor!$A$1:$B$8,2,FALSE)</f>
        <v>65.368507922598866</v>
      </c>
      <c r="F183" s="5">
        <f>VLOOKUP($A183,Weeks!$A$2:$E$53,5,FALSE)*VLOOKUP($B183,dayFactor!$A$1:$B$8,2,FALSE)</f>
        <v>127.16914406774595</v>
      </c>
      <c r="G183" s="5">
        <f t="shared" si="4"/>
        <v>952.55268493442475</v>
      </c>
    </row>
    <row r="184" spans="1:7" x14ac:dyDescent="0.25">
      <c r="A184">
        <f t="shared" si="5"/>
        <v>27</v>
      </c>
      <c r="B184">
        <v>1</v>
      </c>
      <c r="C184" s="2">
        <v>42541</v>
      </c>
      <c r="D184" s="5">
        <f>VLOOKUP($A184,Weeks!$A$2:$E$53,3,FALSE)*VLOOKUP($B184,dayFactor!$A$1:$B$8,2,FALSE)</f>
        <v>1190.5036003297305</v>
      </c>
      <c r="E184" s="5">
        <f>VLOOKUP($A184,Weeks!$A$2:$E$53,4,FALSE)*VLOOKUP($B184,dayFactor!$A$1:$B$8,2,FALSE)</f>
        <v>99.680764400092627</v>
      </c>
      <c r="F184" s="5">
        <f>VLOOKUP($A184,Weeks!$A$2:$E$53,5,FALSE)*VLOOKUP($B184,dayFactor!$A$1:$B$8,2,FALSE)</f>
        <v>193.92086329686637</v>
      </c>
      <c r="G184" s="5">
        <f t="shared" si="4"/>
        <v>1484.1052280266895</v>
      </c>
    </row>
    <row r="185" spans="1:7" x14ac:dyDescent="0.25">
      <c r="A185">
        <f t="shared" si="5"/>
        <v>27</v>
      </c>
      <c r="B185">
        <v>2</v>
      </c>
      <c r="C185" s="2">
        <v>42542</v>
      </c>
      <c r="D185" s="5">
        <f>VLOOKUP($A185,Weeks!$A$2:$E$53,3,FALSE)*VLOOKUP($B185,dayFactor!$A$1:$B$8,2,FALSE)</f>
        <v>1410.6505856689807</v>
      </c>
      <c r="E185" s="5">
        <f>VLOOKUP($A185,Weeks!$A$2:$E$53,4,FALSE)*VLOOKUP($B185,dayFactor!$A$1:$B$8,2,FALSE)</f>
        <v>118.11365261052269</v>
      </c>
      <c r="F185" s="5">
        <f>VLOOKUP($A185,Weeks!$A$2:$E$53,5,FALSE)*VLOOKUP($B185,dayFactor!$A$1:$B$8,2,FALSE)</f>
        <v>229.7805561506855</v>
      </c>
      <c r="G185" s="5">
        <f t="shared" si="4"/>
        <v>1758.5447944301889</v>
      </c>
    </row>
    <row r="186" spans="1:7" x14ac:dyDescent="0.25">
      <c r="A186">
        <f t="shared" si="5"/>
        <v>27</v>
      </c>
      <c r="B186">
        <v>3</v>
      </c>
      <c r="C186" s="2">
        <v>42543</v>
      </c>
      <c r="D186" s="5">
        <f>VLOOKUP($A186,Weeks!$A$2:$E$53,3,FALSE)*VLOOKUP($B186,dayFactor!$A$1:$B$8,2,FALSE)</f>
        <v>1484.2562192736893</v>
      </c>
      <c r="E186" s="5">
        <f>VLOOKUP($A186,Weeks!$A$2:$E$53,4,FALSE)*VLOOKUP($B186,dayFactor!$A$1:$B$8,2,FALSE)</f>
        <v>124.27664600242709</v>
      </c>
      <c r="F186" s="5">
        <f>VLOOKUP($A186,Weeks!$A$2:$E$53,5,FALSE)*VLOOKUP($B186,dayFactor!$A$1:$B$8,2,FALSE)</f>
        <v>241.77016122889327</v>
      </c>
      <c r="G186" s="5">
        <f t="shared" si="4"/>
        <v>1850.3030265050097</v>
      </c>
    </row>
    <row r="187" spans="1:7" x14ac:dyDescent="0.25">
      <c r="A187">
        <f t="shared" si="5"/>
        <v>27</v>
      </c>
      <c r="B187">
        <v>4</v>
      </c>
      <c r="C187" s="2">
        <v>42544</v>
      </c>
      <c r="D187" s="5">
        <f>VLOOKUP($A187,Weeks!$A$2:$E$53,3,FALSE)*VLOOKUP($B187,dayFactor!$A$1:$B$8,2,FALSE)</f>
        <v>1520.5592578646281</v>
      </c>
      <c r="E187" s="5">
        <f>VLOOKUP($A187,Weeks!$A$2:$E$53,4,FALSE)*VLOOKUP($B187,dayFactor!$A$1:$B$8,2,FALSE)</f>
        <v>127.31629631158076</v>
      </c>
      <c r="F187" s="5">
        <f>VLOOKUP($A187,Weeks!$A$2:$E$53,5,FALSE)*VLOOKUP($B187,dayFactor!$A$1:$B$8,2,FALSE)</f>
        <v>247.68355500771463</v>
      </c>
      <c r="G187" s="5">
        <f t="shared" si="4"/>
        <v>1895.5591091839235</v>
      </c>
    </row>
    <row r="188" spans="1:7" x14ac:dyDescent="0.25">
      <c r="A188">
        <f t="shared" si="5"/>
        <v>27</v>
      </c>
      <c r="B188">
        <v>5</v>
      </c>
      <c r="C188" s="2">
        <v>42545</v>
      </c>
      <c r="D188" s="5">
        <f>VLOOKUP($A188,Weeks!$A$2:$E$53,3,FALSE)*VLOOKUP($B188,dayFactor!$A$1:$B$8,2,FALSE)</f>
        <v>1318.9997685584656</v>
      </c>
      <c r="E188" s="5">
        <f>VLOOKUP($A188,Weeks!$A$2:$E$53,4,FALSE)*VLOOKUP($B188,dayFactor!$A$1:$B$8,2,FALSE)</f>
        <v>110.43973755059434</v>
      </c>
      <c r="F188" s="5">
        <f>VLOOKUP($A188,Weeks!$A$2:$E$53,5,FALSE)*VLOOKUP($B188,dayFactor!$A$1:$B$8,2,FALSE)</f>
        <v>214.8515751958931</v>
      </c>
      <c r="G188" s="5">
        <f t="shared" si="4"/>
        <v>1644.291081304953</v>
      </c>
    </row>
    <row r="189" spans="1:7" x14ac:dyDescent="0.25">
      <c r="A189">
        <f t="shared" si="5"/>
        <v>27</v>
      </c>
      <c r="B189">
        <v>6</v>
      </c>
      <c r="C189" s="2">
        <v>42546</v>
      </c>
      <c r="D189" s="5">
        <f>VLOOKUP($A189,Weeks!$A$2:$E$53,3,FALSE)*VLOOKUP($B189,dayFactor!$A$1:$B$8,2,FALSE)</f>
        <v>777.64426338427722</v>
      </c>
      <c r="E189" s="5">
        <f>VLOOKUP($A189,Weeks!$A$2:$E$53,4,FALSE)*VLOOKUP($B189,dayFactor!$A$1:$B$8,2,FALSE)</f>
        <v>65.112087509875877</v>
      </c>
      <c r="F189" s="5">
        <f>VLOOKUP($A189,Weeks!$A$2:$E$53,5,FALSE)*VLOOKUP($B189,dayFactor!$A$1:$B$8,2,FALSE)</f>
        <v>126.67029889835504</v>
      </c>
      <c r="G189" s="5">
        <f t="shared" si="4"/>
        <v>969.42664979250821</v>
      </c>
    </row>
    <row r="190" spans="1:7" x14ac:dyDescent="0.25">
      <c r="A190">
        <f t="shared" si="5"/>
        <v>27</v>
      </c>
      <c r="B190">
        <v>7</v>
      </c>
      <c r="C190" s="2">
        <v>42547</v>
      </c>
      <c r="D190" s="5">
        <f>VLOOKUP($A190,Weeks!$A$2:$E$53,3,FALSE)*VLOOKUP($B190,dayFactor!$A$1:$B$8,2,FALSE)</f>
        <v>780.70673412657084</v>
      </c>
      <c r="E190" s="5">
        <f>VLOOKUP($A190,Weeks!$A$2:$E$53,4,FALSE)*VLOOKUP($B190,dayFactor!$A$1:$B$8,2,FALSE)</f>
        <v>65.368507922598866</v>
      </c>
      <c r="F190" s="5">
        <f>VLOOKUP($A190,Weeks!$A$2:$E$53,5,FALSE)*VLOOKUP($B190,dayFactor!$A$1:$B$8,2,FALSE)</f>
        <v>127.16914406774595</v>
      </c>
      <c r="G190" s="5">
        <f t="shared" si="4"/>
        <v>973.24438611691562</v>
      </c>
    </row>
    <row r="191" spans="1:7" x14ac:dyDescent="0.25">
      <c r="A191">
        <f t="shared" si="5"/>
        <v>28</v>
      </c>
      <c r="B191">
        <v>1</v>
      </c>
      <c r="C191" s="2">
        <v>42548</v>
      </c>
      <c r="D191" s="5">
        <f>VLOOKUP($A191,Weeks!$A$2:$E$53,3,FALSE)*VLOOKUP($B191,dayFactor!$A$1:$B$8,2,FALSE)</f>
        <v>1148.7983838793441</v>
      </c>
      <c r="E191" s="5">
        <f>VLOOKUP($A191,Weeks!$A$2:$E$53,4,FALSE)*VLOOKUP($B191,dayFactor!$A$1:$B$8,2,FALSE)</f>
        <v>99.680764400092627</v>
      </c>
      <c r="F191" s="5">
        <f>VLOOKUP($A191,Weeks!$A$2:$E$53,5,FALSE)*VLOOKUP($B191,dayFactor!$A$1:$B$8,2,FALSE)</f>
        <v>193.92086329686637</v>
      </c>
      <c r="G191" s="5">
        <f t="shared" si="4"/>
        <v>1442.4000115763031</v>
      </c>
    </row>
    <row r="192" spans="1:7" x14ac:dyDescent="0.25">
      <c r="A192">
        <f t="shared" si="5"/>
        <v>28</v>
      </c>
      <c r="B192">
        <v>2</v>
      </c>
      <c r="C192" s="2">
        <v>42549</v>
      </c>
      <c r="D192" s="5">
        <f>VLOOKUP($A192,Weeks!$A$2:$E$53,3,FALSE)*VLOOKUP($B192,dayFactor!$A$1:$B$8,2,FALSE)</f>
        <v>1361.2332735374637</v>
      </c>
      <c r="E192" s="5">
        <f>VLOOKUP($A192,Weeks!$A$2:$E$53,4,FALSE)*VLOOKUP($B192,dayFactor!$A$1:$B$8,2,FALSE)</f>
        <v>118.11365261052269</v>
      </c>
      <c r="F192" s="5">
        <f>VLOOKUP($A192,Weeks!$A$2:$E$53,5,FALSE)*VLOOKUP($B192,dayFactor!$A$1:$B$8,2,FALSE)</f>
        <v>229.7805561506855</v>
      </c>
      <c r="G192" s="5">
        <f t="shared" si="4"/>
        <v>1709.1274822986718</v>
      </c>
    </row>
    <row r="193" spans="1:7" x14ac:dyDescent="0.25">
      <c r="A193">
        <f t="shared" si="5"/>
        <v>28</v>
      </c>
      <c r="B193">
        <v>3</v>
      </c>
      <c r="C193" s="2">
        <v>42550</v>
      </c>
      <c r="D193" s="5">
        <f>VLOOKUP($A193,Weeks!$A$2:$E$53,3,FALSE)*VLOOKUP($B193,dayFactor!$A$1:$B$8,2,FALSE)</f>
        <v>1432.260385850341</v>
      </c>
      <c r="E193" s="5">
        <f>VLOOKUP($A193,Weeks!$A$2:$E$53,4,FALSE)*VLOOKUP($B193,dayFactor!$A$1:$B$8,2,FALSE)</f>
        <v>124.27664600242709</v>
      </c>
      <c r="F193" s="5">
        <f>VLOOKUP($A193,Weeks!$A$2:$E$53,5,FALSE)*VLOOKUP($B193,dayFactor!$A$1:$B$8,2,FALSE)</f>
        <v>241.77016122889327</v>
      </c>
      <c r="G193" s="5">
        <f t="shared" si="4"/>
        <v>1798.3071930816614</v>
      </c>
    </row>
    <row r="194" spans="1:7" x14ac:dyDescent="0.25">
      <c r="A194">
        <f t="shared" si="5"/>
        <v>28</v>
      </c>
      <c r="B194">
        <v>4</v>
      </c>
      <c r="C194" s="2">
        <v>42551</v>
      </c>
      <c r="D194" s="5">
        <f>VLOOKUP($A194,Weeks!$A$2:$E$53,3,FALSE)*VLOOKUP($B194,dayFactor!$A$1:$B$8,2,FALSE)</f>
        <v>1467.2916718133813</v>
      </c>
      <c r="E194" s="5">
        <f>VLOOKUP($A194,Weeks!$A$2:$E$53,4,FALSE)*VLOOKUP($B194,dayFactor!$A$1:$B$8,2,FALSE)</f>
        <v>127.31629631158076</v>
      </c>
      <c r="F194" s="5">
        <f>VLOOKUP($A194,Weeks!$A$2:$E$53,5,FALSE)*VLOOKUP($B194,dayFactor!$A$1:$B$8,2,FALSE)</f>
        <v>247.68355500771463</v>
      </c>
      <c r="G194" s="5">
        <f t="shared" si="4"/>
        <v>1842.2915231326767</v>
      </c>
    </row>
    <row r="195" spans="1:7" x14ac:dyDescent="0.25">
      <c r="A195">
        <f t="shared" si="5"/>
        <v>28</v>
      </c>
      <c r="B195">
        <v>5</v>
      </c>
      <c r="C195" s="2">
        <v>42552</v>
      </c>
      <c r="D195" s="5">
        <f>VLOOKUP($A195,Weeks!$A$2:$E$53,3,FALSE)*VLOOKUP($B195,dayFactor!$A$1:$B$8,2,FALSE)</f>
        <v>1272.7931289225128</v>
      </c>
      <c r="E195" s="5">
        <f>VLOOKUP($A195,Weeks!$A$2:$E$53,4,FALSE)*VLOOKUP($B195,dayFactor!$A$1:$B$8,2,FALSE)</f>
        <v>110.43973755059434</v>
      </c>
      <c r="F195" s="5">
        <f>VLOOKUP($A195,Weeks!$A$2:$E$53,5,FALSE)*VLOOKUP($B195,dayFactor!$A$1:$B$8,2,FALSE)</f>
        <v>214.8515751958931</v>
      </c>
      <c r="G195" s="5">
        <f t="shared" ref="G195:G258" si="6">SUM(D195:F195)</f>
        <v>1598.0844416690002</v>
      </c>
    </row>
    <row r="196" spans="1:7" x14ac:dyDescent="0.25">
      <c r="A196">
        <f t="shared" si="5"/>
        <v>28</v>
      </c>
      <c r="B196">
        <v>6</v>
      </c>
      <c r="C196" s="2">
        <v>42553</v>
      </c>
      <c r="D196" s="5">
        <f>VLOOKUP($A196,Weeks!$A$2:$E$53,3,FALSE)*VLOOKUP($B196,dayFactor!$A$1:$B$8,2,FALSE)</f>
        <v>750.40215986030637</v>
      </c>
      <c r="E196" s="5">
        <f>VLOOKUP($A196,Weeks!$A$2:$E$53,4,FALSE)*VLOOKUP($B196,dayFactor!$A$1:$B$8,2,FALSE)</f>
        <v>65.112087509875877</v>
      </c>
      <c r="F196" s="5">
        <f>VLOOKUP($A196,Weeks!$A$2:$E$53,5,FALSE)*VLOOKUP($B196,dayFactor!$A$1:$B$8,2,FALSE)</f>
        <v>126.67029889835504</v>
      </c>
      <c r="G196" s="5">
        <f t="shared" si="6"/>
        <v>942.18454626853736</v>
      </c>
    </row>
    <row r="197" spans="1:7" x14ac:dyDescent="0.25">
      <c r="A197">
        <f t="shared" si="5"/>
        <v>28</v>
      </c>
      <c r="B197">
        <v>7</v>
      </c>
      <c r="C197" s="2">
        <v>42554</v>
      </c>
      <c r="D197" s="5">
        <f>VLOOKUP($A197,Weeks!$A$2:$E$53,3,FALSE)*VLOOKUP($B197,dayFactor!$A$1:$B$8,2,FALSE)</f>
        <v>753.35734742836598</v>
      </c>
      <c r="E197" s="5">
        <f>VLOOKUP($A197,Weeks!$A$2:$E$53,4,FALSE)*VLOOKUP($B197,dayFactor!$A$1:$B$8,2,FALSE)</f>
        <v>65.368507922598866</v>
      </c>
      <c r="F197" s="5">
        <f>VLOOKUP($A197,Weeks!$A$2:$E$53,5,FALSE)*VLOOKUP($B197,dayFactor!$A$1:$B$8,2,FALSE)</f>
        <v>127.16914406774595</v>
      </c>
      <c r="G197" s="5">
        <f t="shared" si="6"/>
        <v>945.89499941871077</v>
      </c>
    </row>
    <row r="198" spans="1:7" x14ac:dyDescent="0.25">
      <c r="A198">
        <f t="shared" si="5"/>
        <v>29</v>
      </c>
      <c r="B198">
        <v>1</v>
      </c>
      <c r="C198" s="2">
        <v>42555</v>
      </c>
      <c r="D198" s="5">
        <f>VLOOKUP($A198,Weeks!$A$2:$E$53,3,FALSE)*VLOOKUP($B198,dayFactor!$A$1:$B$8,2,FALSE)</f>
        <v>1135.5524452566619</v>
      </c>
      <c r="E198" s="5">
        <f>VLOOKUP($A198,Weeks!$A$2:$E$53,4,FALSE)*VLOOKUP($B198,dayFactor!$A$1:$B$8,2,FALSE)</f>
        <v>99.680764400092627</v>
      </c>
      <c r="F198" s="5">
        <f>VLOOKUP($A198,Weeks!$A$2:$E$53,5,FALSE)*VLOOKUP($B198,dayFactor!$A$1:$B$8,2,FALSE)</f>
        <v>193.92086329686637</v>
      </c>
      <c r="G198" s="5">
        <f t="shared" si="6"/>
        <v>1429.1540729536209</v>
      </c>
    </row>
    <row r="199" spans="1:7" x14ac:dyDescent="0.25">
      <c r="A199">
        <f t="shared" si="5"/>
        <v>29</v>
      </c>
      <c r="B199">
        <v>2</v>
      </c>
      <c r="C199" s="2">
        <v>42556</v>
      </c>
      <c r="D199" s="5">
        <f>VLOOKUP($A199,Weeks!$A$2:$E$53,3,FALSE)*VLOOKUP($B199,dayFactor!$A$1:$B$8,2,FALSE)</f>
        <v>1345.5379064082529</v>
      </c>
      <c r="E199" s="5">
        <f>VLOOKUP($A199,Weeks!$A$2:$E$53,4,FALSE)*VLOOKUP($B199,dayFactor!$A$1:$B$8,2,FALSE)</f>
        <v>118.11365261052269</v>
      </c>
      <c r="F199" s="5">
        <f>VLOOKUP($A199,Weeks!$A$2:$E$53,5,FALSE)*VLOOKUP($B199,dayFactor!$A$1:$B$8,2,FALSE)</f>
        <v>229.7805561506855</v>
      </c>
      <c r="G199" s="5">
        <f t="shared" si="6"/>
        <v>1693.432115169461</v>
      </c>
    </row>
    <row r="200" spans="1:7" x14ac:dyDescent="0.25">
      <c r="A200">
        <f t="shared" si="5"/>
        <v>29</v>
      </c>
      <c r="B200">
        <v>3</v>
      </c>
      <c r="C200" s="2">
        <v>42557</v>
      </c>
      <c r="D200" s="5">
        <f>VLOOKUP($A200,Weeks!$A$2:$E$53,3,FALSE)*VLOOKUP($B200,dayFactor!$A$1:$B$8,2,FALSE)</f>
        <v>1415.7460579848994</v>
      </c>
      <c r="E200" s="5">
        <f>VLOOKUP($A200,Weeks!$A$2:$E$53,4,FALSE)*VLOOKUP($B200,dayFactor!$A$1:$B$8,2,FALSE)</f>
        <v>124.27664600242709</v>
      </c>
      <c r="F200" s="5">
        <f>VLOOKUP($A200,Weeks!$A$2:$E$53,5,FALSE)*VLOOKUP($B200,dayFactor!$A$1:$B$8,2,FALSE)</f>
        <v>241.77016122889327</v>
      </c>
      <c r="G200" s="5">
        <f t="shared" si="6"/>
        <v>1781.7928652162198</v>
      </c>
    </row>
    <row r="201" spans="1:7" x14ac:dyDescent="0.25">
      <c r="A201">
        <f t="shared" si="5"/>
        <v>29</v>
      </c>
      <c r="B201">
        <v>4</v>
      </c>
      <c r="C201" s="2">
        <v>42558</v>
      </c>
      <c r="D201" s="5">
        <f>VLOOKUP($A201,Weeks!$A$2:$E$53,3,FALSE)*VLOOKUP($B201,dayFactor!$A$1:$B$8,2,FALSE)</f>
        <v>1450.3734242782643</v>
      </c>
      <c r="E201" s="5">
        <f>VLOOKUP($A201,Weeks!$A$2:$E$53,4,FALSE)*VLOOKUP($B201,dayFactor!$A$1:$B$8,2,FALSE)</f>
        <v>127.31629631158076</v>
      </c>
      <c r="F201" s="5">
        <f>VLOOKUP($A201,Weeks!$A$2:$E$53,5,FALSE)*VLOOKUP($B201,dayFactor!$A$1:$B$8,2,FALSE)</f>
        <v>247.68355500771463</v>
      </c>
      <c r="G201" s="5">
        <f t="shared" si="6"/>
        <v>1825.3732755975598</v>
      </c>
    </row>
    <row r="202" spans="1:7" x14ac:dyDescent="0.25">
      <c r="A202">
        <f t="shared" ref="A202:A265" si="7">A195+1</f>
        <v>29</v>
      </c>
      <c r="B202">
        <v>5</v>
      </c>
      <c r="C202" s="2">
        <v>42559</v>
      </c>
      <c r="D202" s="5">
        <f>VLOOKUP($A202,Weeks!$A$2:$E$53,3,FALSE)*VLOOKUP($B202,dayFactor!$A$1:$B$8,2,FALSE)</f>
        <v>1258.1174992370429</v>
      </c>
      <c r="E202" s="5">
        <f>VLOOKUP($A202,Weeks!$A$2:$E$53,4,FALSE)*VLOOKUP($B202,dayFactor!$A$1:$B$8,2,FALSE)</f>
        <v>110.43973755059434</v>
      </c>
      <c r="F202" s="5">
        <f>VLOOKUP($A202,Weeks!$A$2:$E$53,5,FALSE)*VLOOKUP($B202,dayFactor!$A$1:$B$8,2,FALSE)</f>
        <v>214.8515751958931</v>
      </c>
      <c r="G202" s="5">
        <f t="shared" si="6"/>
        <v>1583.4088119835303</v>
      </c>
    </row>
    <row r="203" spans="1:7" x14ac:dyDescent="0.25">
      <c r="A203">
        <f t="shared" si="7"/>
        <v>29</v>
      </c>
      <c r="B203">
        <v>6</v>
      </c>
      <c r="C203" s="2">
        <v>42560</v>
      </c>
      <c r="D203" s="5">
        <f>VLOOKUP($A203,Weeks!$A$2:$E$53,3,FALSE)*VLOOKUP($B203,dayFactor!$A$1:$B$8,2,FALSE)</f>
        <v>741.74983140013524</v>
      </c>
      <c r="E203" s="5">
        <f>VLOOKUP($A203,Weeks!$A$2:$E$53,4,FALSE)*VLOOKUP($B203,dayFactor!$A$1:$B$8,2,FALSE)</f>
        <v>65.112087509875877</v>
      </c>
      <c r="F203" s="5">
        <f>VLOOKUP($A203,Weeks!$A$2:$E$53,5,FALSE)*VLOOKUP($B203,dayFactor!$A$1:$B$8,2,FALSE)</f>
        <v>126.67029889835504</v>
      </c>
      <c r="G203" s="5">
        <f t="shared" si="6"/>
        <v>933.53221780836611</v>
      </c>
    </row>
    <row r="204" spans="1:7" x14ac:dyDescent="0.25">
      <c r="A204">
        <f t="shared" si="7"/>
        <v>29</v>
      </c>
      <c r="B204">
        <v>7</v>
      </c>
      <c r="C204" s="2">
        <v>42561</v>
      </c>
      <c r="D204" s="5">
        <f>VLOOKUP($A204,Weeks!$A$2:$E$53,3,FALSE)*VLOOKUP($B204,dayFactor!$A$1:$B$8,2,FALSE)</f>
        <v>744.67094490115721</v>
      </c>
      <c r="E204" s="5">
        <f>VLOOKUP($A204,Weeks!$A$2:$E$53,4,FALSE)*VLOOKUP($B204,dayFactor!$A$1:$B$8,2,FALSE)</f>
        <v>65.368507922598866</v>
      </c>
      <c r="F204" s="5">
        <f>VLOOKUP($A204,Weeks!$A$2:$E$53,5,FALSE)*VLOOKUP($B204,dayFactor!$A$1:$B$8,2,FALSE)</f>
        <v>127.16914406774595</v>
      </c>
      <c r="G204" s="5">
        <f t="shared" si="6"/>
        <v>937.208596891502</v>
      </c>
    </row>
    <row r="205" spans="1:7" x14ac:dyDescent="0.25">
      <c r="A205">
        <f t="shared" si="7"/>
        <v>30</v>
      </c>
      <c r="B205">
        <v>1</v>
      </c>
      <c r="C205" s="2">
        <v>42562</v>
      </c>
      <c r="D205" s="5">
        <f>VLOOKUP($A205,Weeks!$A$2:$E$53,3,FALSE)*VLOOKUP($B205,dayFactor!$A$1:$B$8,2,FALSE)</f>
        <v>992.65915935476994</v>
      </c>
      <c r="E205" s="5">
        <f>VLOOKUP($A205,Weeks!$A$2:$E$53,4,FALSE)*VLOOKUP($B205,dayFactor!$A$1:$B$8,2,FALSE)</f>
        <v>99.680764400092627</v>
      </c>
      <c r="F205" s="5">
        <f>VLOOKUP($A205,Weeks!$A$2:$E$53,5,FALSE)*VLOOKUP($B205,dayFactor!$A$1:$B$8,2,FALSE)</f>
        <v>193.92086329686637</v>
      </c>
      <c r="G205" s="5">
        <f t="shared" si="6"/>
        <v>1286.260787051729</v>
      </c>
    </row>
    <row r="206" spans="1:7" x14ac:dyDescent="0.25">
      <c r="A206">
        <f t="shared" si="7"/>
        <v>30</v>
      </c>
      <c r="B206">
        <v>2</v>
      </c>
      <c r="C206" s="2">
        <v>42563</v>
      </c>
      <c r="D206" s="5">
        <f>VLOOKUP($A206,Weeks!$A$2:$E$53,3,FALSE)*VLOOKUP($B206,dayFactor!$A$1:$B$8,2,FALSE)</f>
        <v>1176.2209069553828</v>
      </c>
      <c r="E206" s="5">
        <f>VLOOKUP($A206,Weeks!$A$2:$E$53,4,FALSE)*VLOOKUP($B206,dayFactor!$A$1:$B$8,2,FALSE)</f>
        <v>118.11365261052269</v>
      </c>
      <c r="F206" s="5">
        <f>VLOOKUP($A206,Weeks!$A$2:$E$53,5,FALSE)*VLOOKUP($B206,dayFactor!$A$1:$B$8,2,FALSE)</f>
        <v>229.7805561506855</v>
      </c>
      <c r="G206" s="5">
        <f t="shared" si="6"/>
        <v>1524.1151157165909</v>
      </c>
    </row>
    <row r="207" spans="1:7" x14ac:dyDescent="0.25">
      <c r="A207">
        <f t="shared" si="7"/>
        <v>30</v>
      </c>
      <c r="B207">
        <v>3</v>
      </c>
      <c r="C207" s="2">
        <v>42564</v>
      </c>
      <c r="D207" s="5">
        <f>VLOOKUP($A207,Weeks!$A$2:$E$53,3,FALSE)*VLOOKUP($B207,dayFactor!$A$1:$B$8,2,FALSE)</f>
        <v>1237.5943512335764</v>
      </c>
      <c r="E207" s="5">
        <f>VLOOKUP($A207,Weeks!$A$2:$E$53,4,FALSE)*VLOOKUP($B207,dayFactor!$A$1:$B$8,2,FALSE)</f>
        <v>124.27664600242709</v>
      </c>
      <c r="F207" s="5">
        <f>VLOOKUP($A207,Weeks!$A$2:$E$53,5,FALSE)*VLOOKUP($B207,dayFactor!$A$1:$B$8,2,FALSE)</f>
        <v>241.77016122889327</v>
      </c>
      <c r="G207" s="5">
        <f t="shared" si="6"/>
        <v>1603.6411584648968</v>
      </c>
    </row>
    <row r="208" spans="1:7" x14ac:dyDescent="0.25">
      <c r="A208">
        <f t="shared" si="7"/>
        <v>30</v>
      </c>
      <c r="B208">
        <v>4</v>
      </c>
      <c r="C208" s="2">
        <v>42565</v>
      </c>
      <c r="D208" s="5">
        <f>VLOOKUP($A208,Weeks!$A$2:$E$53,3,FALSE)*VLOOKUP($B208,dayFactor!$A$1:$B$8,2,FALSE)</f>
        <v>1267.8643510552686</v>
      </c>
      <c r="E208" s="5">
        <f>VLOOKUP($A208,Weeks!$A$2:$E$53,4,FALSE)*VLOOKUP($B208,dayFactor!$A$1:$B$8,2,FALSE)</f>
        <v>127.31629631158076</v>
      </c>
      <c r="F208" s="5">
        <f>VLOOKUP($A208,Weeks!$A$2:$E$53,5,FALSE)*VLOOKUP($B208,dayFactor!$A$1:$B$8,2,FALSE)</f>
        <v>247.68355500771463</v>
      </c>
      <c r="G208" s="5">
        <f t="shared" si="6"/>
        <v>1642.864202374564</v>
      </c>
    </row>
    <row r="209" spans="1:7" x14ac:dyDescent="0.25">
      <c r="A209">
        <f t="shared" si="7"/>
        <v>30</v>
      </c>
      <c r="B209">
        <v>5</v>
      </c>
      <c r="C209" s="2">
        <v>42566</v>
      </c>
      <c r="D209" s="5">
        <f>VLOOKUP($A209,Weeks!$A$2:$E$53,3,FALSE)*VLOOKUP($B209,dayFactor!$A$1:$B$8,2,FALSE)</f>
        <v>1099.8011270891952</v>
      </c>
      <c r="E209" s="5">
        <f>VLOOKUP($A209,Weeks!$A$2:$E$53,4,FALSE)*VLOOKUP($B209,dayFactor!$A$1:$B$8,2,FALSE)</f>
        <v>110.43973755059434</v>
      </c>
      <c r="F209" s="5">
        <f>VLOOKUP($A209,Weeks!$A$2:$E$53,5,FALSE)*VLOOKUP($B209,dayFactor!$A$1:$B$8,2,FALSE)</f>
        <v>214.8515751958931</v>
      </c>
      <c r="G209" s="5">
        <f t="shared" si="6"/>
        <v>1425.0924398356826</v>
      </c>
    </row>
    <row r="210" spans="1:7" x14ac:dyDescent="0.25">
      <c r="A210">
        <f t="shared" si="7"/>
        <v>30</v>
      </c>
      <c r="B210">
        <v>6</v>
      </c>
      <c r="C210" s="2">
        <v>42567</v>
      </c>
      <c r="D210" s="5">
        <f>VLOOKUP($A210,Weeks!$A$2:$E$53,3,FALSE)*VLOOKUP($B210,dayFactor!$A$1:$B$8,2,FALSE)</f>
        <v>648.4110594493751</v>
      </c>
      <c r="E210" s="5">
        <f>VLOOKUP($A210,Weeks!$A$2:$E$53,4,FALSE)*VLOOKUP($B210,dayFactor!$A$1:$B$8,2,FALSE)</f>
        <v>65.112087509875877</v>
      </c>
      <c r="F210" s="5">
        <f>VLOOKUP($A210,Weeks!$A$2:$E$53,5,FALSE)*VLOOKUP($B210,dayFactor!$A$1:$B$8,2,FALSE)</f>
        <v>126.67029889835504</v>
      </c>
      <c r="G210" s="5">
        <f t="shared" si="6"/>
        <v>840.19344585760609</v>
      </c>
    </row>
    <row r="211" spans="1:7" x14ac:dyDescent="0.25">
      <c r="A211">
        <f t="shared" si="7"/>
        <v>30</v>
      </c>
      <c r="B211">
        <v>7</v>
      </c>
      <c r="C211" s="2">
        <v>42568</v>
      </c>
      <c r="D211" s="5">
        <f>VLOOKUP($A211,Weeks!$A$2:$E$53,3,FALSE)*VLOOKUP($B211,dayFactor!$A$1:$B$8,2,FALSE)</f>
        <v>650.96459194751435</v>
      </c>
      <c r="E211" s="5">
        <f>VLOOKUP($A211,Weeks!$A$2:$E$53,4,FALSE)*VLOOKUP($B211,dayFactor!$A$1:$B$8,2,FALSE)</f>
        <v>65.368507922598866</v>
      </c>
      <c r="F211" s="5">
        <f>VLOOKUP($A211,Weeks!$A$2:$E$53,5,FALSE)*VLOOKUP($B211,dayFactor!$A$1:$B$8,2,FALSE)</f>
        <v>127.16914406774595</v>
      </c>
      <c r="G211" s="5">
        <f t="shared" si="6"/>
        <v>843.50224393785913</v>
      </c>
    </row>
    <row r="212" spans="1:7" x14ac:dyDescent="0.25">
      <c r="A212">
        <f t="shared" si="7"/>
        <v>31</v>
      </c>
      <c r="B212">
        <v>1</v>
      </c>
      <c r="C212" s="2">
        <v>42569</v>
      </c>
      <c r="D212" s="5">
        <f>VLOOKUP($A212,Weeks!$A$2:$E$53,3,FALSE)*VLOOKUP($B212,dayFactor!$A$1:$B$8,2,FALSE)</f>
        <v>935.67946496808781</v>
      </c>
      <c r="E212" s="5">
        <f>VLOOKUP($A212,Weeks!$A$2:$E$53,4,FALSE)*VLOOKUP($B212,dayFactor!$A$1:$B$8,2,FALSE)</f>
        <v>99.680764400092627</v>
      </c>
      <c r="F212" s="5">
        <f>VLOOKUP($A212,Weeks!$A$2:$E$53,5,FALSE)*VLOOKUP($B212,dayFactor!$A$1:$B$8,2,FALSE)</f>
        <v>193.92086329686637</v>
      </c>
      <c r="G212" s="5">
        <f t="shared" si="6"/>
        <v>1229.2810926650468</v>
      </c>
    </row>
    <row r="213" spans="1:7" x14ac:dyDescent="0.25">
      <c r="A213">
        <f t="shared" si="7"/>
        <v>31</v>
      </c>
      <c r="B213">
        <v>2</v>
      </c>
      <c r="C213" s="2">
        <v>42570</v>
      </c>
      <c r="D213" s="5">
        <f>VLOOKUP($A213,Weeks!$A$2:$E$53,3,FALSE)*VLOOKUP($B213,dayFactor!$A$1:$B$8,2,FALSE)</f>
        <v>1108.7045724936052</v>
      </c>
      <c r="E213" s="5">
        <f>VLOOKUP($A213,Weeks!$A$2:$E$53,4,FALSE)*VLOOKUP($B213,dayFactor!$A$1:$B$8,2,FALSE)</f>
        <v>118.11365261052269</v>
      </c>
      <c r="F213" s="5">
        <f>VLOOKUP($A213,Weeks!$A$2:$E$53,5,FALSE)*VLOOKUP($B213,dayFactor!$A$1:$B$8,2,FALSE)</f>
        <v>229.7805561506855</v>
      </c>
      <c r="G213" s="5">
        <f t="shared" si="6"/>
        <v>1456.5987812548133</v>
      </c>
    </row>
    <row r="214" spans="1:7" x14ac:dyDescent="0.25">
      <c r="A214">
        <f t="shared" si="7"/>
        <v>31</v>
      </c>
      <c r="B214">
        <v>3</v>
      </c>
      <c r="C214" s="2">
        <v>42571</v>
      </c>
      <c r="D214" s="5">
        <f>VLOOKUP($A214,Weeks!$A$2:$E$53,3,FALSE)*VLOOKUP($B214,dayFactor!$A$1:$B$8,2,FALSE)</f>
        <v>1166.5551156173856</v>
      </c>
      <c r="E214" s="5">
        <f>VLOOKUP($A214,Weeks!$A$2:$E$53,4,FALSE)*VLOOKUP($B214,dayFactor!$A$1:$B$8,2,FALSE)</f>
        <v>124.27664600242709</v>
      </c>
      <c r="F214" s="5">
        <f>VLOOKUP($A214,Weeks!$A$2:$E$53,5,FALSE)*VLOOKUP($B214,dayFactor!$A$1:$B$8,2,FALSE)</f>
        <v>241.77016122889327</v>
      </c>
      <c r="G214" s="5">
        <f t="shared" si="6"/>
        <v>1532.601922848706</v>
      </c>
    </row>
    <row r="215" spans="1:7" x14ac:dyDescent="0.25">
      <c r="A215">
        <f t="shared" si="7"/>
        <v>31</v>
      </c>
      <c r="B215">
        <v>4</v>
      </c>
      <c r="C215" s="2">
        <v>42572</v>
      </c>
      <c r="D215" s="5">
        <f>VLOOKUP($A215,Weeks!$A$2:$E$53,3,FALSE)*VLOOKUP($B215,dayFactor!$A$1:$B$8,2,FALSE)</f>
        <v>1195.0875851673115</v>
      </c>
      <c r="E215" s="5">
        <f>VLOOKUP($A215,Weeks!$A$2:$E$53,4,FALSE)*VLOOKUP($B215,dayFactor!$A$1:$B$8,2,FALSE)</f>
        <v>127.31629631158076</v>
      </c>
      <c r="F215" s="5">
        <f>VLOOKUP($A215,Weeks!$A$2:$E$53,5,FALSE)*VLOOKUP($B215,dayFactor!$A$1:$B$8,2,FALSE)</f>
        <v>247.68355500771463</v>
      </c>
      <c r="G215" s="5">
        <f t="shared" si="6"/>
        <v>1570.087436486607</v>
      </c>
    </row>
    <row r="216" spans="1:7" x14ac:dyDescent="0.25">
      <c r="A216">
        <f t="shared" si="7"/>
        <v>31</v>
      </c>
      <c r="B216">
        <v>5</v>
      </c>
      <c r="C216" s="2">
        <v>42573</v>
      </c>
      <c r="D216" s="5">
        <f>VLOOKUP($A216,Weeks!$A$2:$E$53,3,FALSE)*VLOOKUP($B216,dayFactor!$A$1:$B$8,2,FALSE)</f>
        <v>1036.6713694910243</v>
      </c>
      <c r="E216" s="5">
        <f>VLOOKUP($A216,Weeks!$A$2:$E$53,4,FALSE)*VLOOKUP($B216,dayFactor!$A$1:$B$8,2,FALSE)</f>
        <v>110.43973755059434</v>
      </c>
      <c r="F216" s="5">
        <f>VLOOKUP($A216,Weeks!$A$2:$E$53,5,FALSE)*VLOOKUP($B216,dayFactor!$A$1:$B$8,2,FALSE)</f>
        <v>214.8515751958931</v>
      </c>
      <c r="G216" s="5">
        <f t="shared" si="6"/>
        <v>1361.9626822375117</v>
      </c>
    </row>
    <row r="217" spans="1:7" x14ac:dyDescent="0.25">
      <c r="A217">
        <f t="shared" si="7"/>
        <v>31</v>
      </c>
      <c r="B217">
        <v>6</v>
      </c>
      <c r="C217" s="2">
        <v>42574</v>
      </c>
      <c r="D217" s="5">
        <f>VLOOKUP($A217,Weeks!$A$2:$E$53,3,FALSE)*VLOOKUP($B217,dayFactor!$A$1:$B$8,2,FALSE)</f>
        <v>611.19157312701509</v>
      </c>
      <c r="E217" s="5">
        <f>VLOOKUP($A217,Weeks!$A$2:$E$53,4,FALSE)*VLOOKUP($B217,dayFactor!$A$1:$B$8,2,FALSE)</f>
        <v>65.112087509875877</v>
      </c>
      <c r="F217" s="5">
        <f>VLOOKUP($A217,Weeks!$A$2:$E$53,5,FALSE)*VLOOKUP($B217,dayFactor!$A$1:$B$8,2,FALSE)</f>
        <v>126.67029889835504</v>
      </c>
      <c r="G217" s="5">
        <f t="shared" si="6"/>
        <v>802.97395953524597</v>
      </c>
    </row>
    <row r="218" spans="1:7" x14ac:dyDescent="0.25">
      <c r="A218">
        <f t="shared" si="7"/>
        <v>31</v>
      </c>
      <c r="B218">
        <v>7</v>
      </c>
      <c r="C218" s="2">
        <v>42575</v>
      </c>
      <c r="D218" s="5">
        <f>VLOOKUP($A218,Weeks!$A$2:$E$53,3,FALSE)*VLOOKUP($B218,dayFactor!$A$1:$B$8,2,FALSE)</f>
        <v>613.59853013649922</v>
      </c>
      <c r="E218" s="5">
        <f>VLOOKUP($A218,Weeks!$A$2:$E$53,4,FALSE)*VLOOKUP($B218,dayFactor!$A$1:$B$8,2,FALSE)</f>
        <v>65.368507922598866</v>
      </c>
      <c r="F218" s="5">
        <f>VLOOKUP($A218,Weeks!$A$2:$E$53,5,FALSE)*VLOOKUP($B218,dayFactor!$A$1:$B$8,2,FALSE)</f>
        <v>127.16914406774595</v>
      </c>
      <c r="G218" s="5">
        <f t="shared" si="6"/>
        <v>806.13618212684401</v>
      </c>
    </row>
    <row r="219" spans="1:7" x14ac:dyDescent="0.25">
      <c r="A219">
        <f t="shared" si="7"/>
        <v>32</v>
      </c>
      <c r="B219">
        <v>1</v>
      </c>
      <c r="C219" s="2">
        <v>42576</v>
      </c>
      <c r="D219" s="5">
        <f>VLOOKUP($A219,Weeks!$A$2:$E$53,3,FALSE)*VLOOKUP($B219,dayFactor!$A$1:$B$8,2,FALSE)</f>
        <v>879.74893571389237</v>
      </c>
      <c r="E219" s="5">
        <f>VLOOKUP($A219,Weeks!$A$2:$E$53,4,FALSE)*VLOOKUP($B219,dayFactor!$A$1:$B$8,2,FALSE)</f>
        <v>99.680764400092627</v>
      </c>
      <c r="F219" s="5">
        <f>VLOOKUP($A219,Weeks!$A$2:$E$53,5,FALSE)*VLOOKUP($B219,dayFactor!$A$1:$B$8,2,FALSE)</f>
        <v>193.92086329686637</v>
      </c>
      <c r="G219" s="5">
        <f t="shared" si="6"/>
        <v>1173.3505634108512</v>
      </c>
    </row>
    <row r="220" spans="1:7" x14ac:dyDescent="0.25">
      <c r="A220">
        <f t="shared" si="7"/>
        <v>32</v>
      </c>
      <c r="B220">
        <v>2</v>
      </c>
      <c r="C220" s="2">
        <v>42577</v>
      </c>
      <c r="D220" s="5">
        <f>VLOOKUP($A220,Weeks!$A$2:$E$53,3,FALSE)*VLOOKUP($B220,dayFactor!$A$1:$B$8,2,FALSE)</f>
        <v>1042.4314139518294</v>
      </c>
      <c r="E220" s="5">
        <f>VLOOKUP($A220,Weeks!$A$2:$E$53,4,FALSE)*VLOOKUP($B220,dayFactor!$A$1:$B$8,2,FALSE)</f>
        <v>118.11365261052269</v>
      </c>
      <c r="F220" s="5">
        <f>VLOOKUP($A220,Weeks!$A$2:$E$53,5,FALSE)*VLOOKUP($B220,dayFactor!$A$1:$B$8,2,FALSE)</f>
        <v>229.7805561506855</v>
      </c>
      <c r="G220" s="5">
        <f t="shared" si="6"/>
        <v>1390.3256227130375</v>
      </c>
    </row>
    <row r="221" spans="1:7" x14ac:dyDescent="0.25">
      <c r="A221">
        <f t="shared" si="7"/>
        <v>32</v>
      </c>
      <c r="B221">
        <v>3</v>
      </c>
      <c r="C221" s="2">
        <v>42578</v>
      </c>
      <c r="D221" s="5">
        <f>VLOOKUP($A221,Weeks!$A$2:$E$53,3,FALSE)*VLOOKUP($B221,dayFactor!$A$1:$B$8,2,FALSE)</f>
        <v>1096.8239229777193</v>
      </c>
      <c r="E221" s="5">
        <f>VLOOKUP($A221,Weeks!$A$2:$E$53,4,FALSE)*VLOOKUP($B221,dayFactor!$A$1:$B$8,2,FALSE)</f>
        <v>124.27664600242709</v>
      </c>
      <c r="F221" s="5">
        <f>VLOOKUP($A221,Weeks!$A$2:$E$53,5,FALSE)*VLOOKUP($B221,dayFactor!$A$1:$B$8,2,FALSE)</f>
        <v>241.77016122889327</v>
      </c>
      <c r="G221" s="5">
        <f t="shared" si="6"/>
        <v>1462.8707302090397</v>
      </c>
    </row>
    <row r="222" spans="1:7" x14ac:dyDescent="0.25">
      <c r="A222">
        <f t="shared" si="7"/>
        <v>32</v>
      </c>
      <c r="B222">
        <v>4</v>
      </c>
      <c r="C222" s="2">
        <v>42579</v>
      </c>
      <c r="D222" s="5">
        <f>VLOOKUP($A222,Weeks!$A$2:$E$53,3,FALSE)*VLOOKUP($B222,dayFactor!$A$1:$B$8,2,FALSE)</f>
        <v>1123.6508553403876</v>
      </c>
      <c r="E222" s="5">
        <f>VLOOKUP($A222,Weeks!$A$2:$E$53,4,FALSE)*VLOOKUP($B222,dayFactor!$A$1:$B$8,2,FALSE)</f>
        <v>127.31629631158076</v>
      </c>
      <c r="F222" s="5">
        <f>VLOOKUP($A222,Weeks!$A$2:$E$53,5,FALSE)*VLOOKUP($B222,dayFactor!$A$1:$B$8,2,FALSE)</f>
        <v>247.68355500771463</v>
      </c>
      <c r="G222" s="5">
        <f t="shared" si="6"/>
        <v>1498.650706659683</v>
      </c>
    </row>
    <row r="223" spans="1:7" x14ac:dyDescent="0.25">
      <c r="A223">
        <f t="shared" si="7"/>
        <v>32</v>
      </c>
      <c r="B223">
        <v>5</v>
      </c>
      <c r="C223" s="2">
        <v>42580</v>
      </c>
      <c r="D223" s="5">
        <f>VLOOKUP($A223,Weeks!$A$2:$E$53,3,FALSE)*VLOOKUP($B223,dayFactor!$A$1:$B$8,2,FALSE)</f>
        <v>974.70401792551547</v>
      </c>
      <c r="E223" s="5">
        <f>VLOOKUP($A223,Weeks!$A$2:$E$53,4,FALSE)*VLOOKUP($B223,dayFactor!$A$1:$B$8,2,FALSE)</f>
        <v>110.43973755059434</v>
      </c>
      <c r="F223" s="5">
        <f>VLOOKUP($A223,Weeks!$A$2:$E$53,5,FALSE)*VLOOKUP($B223,dayFactor!$A$1:$B$8,2,FALSE)</f>
        <v>214.8515751958931</v>
      </c>
      <c r="G223" s="5">
        <f t="shared" si="6"/>
        <v>1299.9953306720029</v>
      </c>
    </row>
    <row r="224" spans="1:7" x14ac:dyDescent="0.25">
      <c r="A224">
        <f t="shared" si="7"/>
        <v>32</v>
      </c>
      <c r="B224">
        <v>6</v>
      </c>
      <c r="C224" s="2">
        <v>42581</v>
      </c>
      <c r="D224" s="5">
        <f>VLOOKUP($A224,Weeks!$A$2:$E$53,3,FALSE)*VLOOKUP($B224,dayFactor!$A$1:$B$8,2,FALSE)</f>
        <v>574.65740791279393</v>
      </c>
      <c r="E224" s="5">
        <f>VLOOKUP($A224,Weeks!$A$2:$E$53,4,FALSE)*VLOOKUP($B224,dayFactor!$A$1:$B$8,2,FALSE)</f>
        <v>65.112087509875877</v>
      </c>
      <c r="F224" s="5">
        <f>VLOOKUP($A224,Weeks!$A$2:$E$53,5,FALSE)*VLOOKUP($B224,dayFactor!$A$1:$B$8,2,FALSE)</f>
        <v>126.67029889835504</v>
      </c>
      <c r="G224" s="5">
        <f t="shared" si="6"/>
        <v>766.43979432102492</v>
      </c>
    </row>
    <row r="225" spans="1:7" x14ac:dyDescent="0.25">
      <c r="A225">
        <f t="shared" si="7"/>
        <v>32</v>
      </c>
      <c r="B225">
        <v>7</v>
      </c>
      <c r="C225" s="2">
        <v>42582</v>
      </c>
      <c r="D225" s="5">
        <f>VLOOKUP($A225,Weeks!$A$2:$E$53,3,FALSE)*VLOOKUP($B225,dayFactor!$A$1:$B$8,2,FALSE)</f>
        <v>576.92048832300134</v>
      </c>
      <c r="E225" s="5">
        <f>VLOOKUP($A225,Weeks!$A$2:$E$53,4,FALSE)*VLOOKUP($B225,dayFactor!$A$1:$B$8,2,FALSE)</f>
        <v>65.368507922598866</v>
      </c>
      <c r="F225" s="5">
        <f>VLOOKUP($A225,Weeks!$A$2:$E$53,5,FALSE)*VLOOKUP($B225,dayFactor!$A$1:$B$8,2,FALSE)</f>
        <v>127.16914406774595</v>
      </c>
      <c r="G225" s="5">
        <f t="shared" si="6"/>
        <v>769.45814031334612</v>
      </c>
    </row>
    <row r="226" spans="1:7" x14ac:dyDescent="0.25">
      <c r="A226">
        <f t="shared" si="7"/>
        <v>33</v>
      </c>
      <c r="B226">
        <v>1</v>
      </c>
      <c r="C226" s="2">
        <v>42583</v>
      </c>
      <c r="D226" s="5">
        <f>VLOOKUP($A226,Weeks!$A$2:$E$53,3,FALSE)*VLOOKUP($B226,dayFactor!$A$1:$B$8,2,FALSE)</f>
        <v>838.84761722801193</v>
      </c>
      <c r="E226" s="5">
        <f>VLOOKUP($A226,Weeks!$A$2:$E$53,4,FALSE)*VLOOKUP($B226,dayFactor!$A$1:$B$8,2,FALSE)</f>
        <v>99.680764400092627</v>
      </c>
      <c r="F226" s="5">
        <f>VLOOKUP($A226,Weeks!$A$2:$E$53,5,FALSE)*VLOOKUP($B226,dayFactor!$A$1:$B$8,2,FALSE)</f>
        <v>193.92086329686637</v>
      </c>
      <c r="G226" s="5">
        <f t="shared" si="6"/>
        <v>1132.4492449249708</v>
      </c>
    </row>
    <row r="227" spans="1:7" x14ac:dyDescent="0.25">
      <c r="A227">
        <f t="shared" si="7"/>
        <v>33</v>
      </c>
      <c r="B227">
        <v>2</v>
      </c>
      <c r="C227" s="2">
        <v>42584</v>
      </c>
      <c r="D227" s="5">
        <f>VLOOKUP($A227,Weeks!$A$2:$E$53,3,FALSE)*VLOOKUP($B227,dayFactor!$A$1:$B$8,2,FALSE)</f>
        <v>993.96665596137871</v>
      </c>
      <c r="E227" s="5">
        <f>VLOOKUP($A227,Weeks!$A$2:$E$53,4,FALSE)*VLOOKUP($B227,dayFactor!$A$1:$B$8,2,FALSE)</f>
        <v>118.11365261052269</v>
      </c>
      <c r="F227" s="5">
        <f>VLOOKUP($A227,Weeks!$A$2:$E$53,5,FALSE)*VLOOKUP($B227,dayFactor!$A$1:$B$8,2,FALSE)</f>
        <v>229.7805561506855</v>
      </c>
      <c r="G227" s="5">
        <f t="shared" si="6"/>
        <v>1341.8608647225869</v>
      </c>
    </row>
    <row r="228" spans="1:7" x14ac:dyDescent="0.25">
      <c r="A228">
        <f t="shared" si="7"/>
        <v>33</v>
      </c>
      <c r="B228">
        <v>3</v>
      </c>
      <c r="C228" s="2">
        <v>42585</v>
      </c>
      <c r="D228" s="5">
        <f>VLOOKUP($A228,Weeks!$A$2:$E$53,3,FALSE)*VLOOKUP($B228,dayFactor!$A$1:$B$8,2,FALSE)</f>
        <v>1045.8303465430511</v>
      </c>
      <c r="E228" s="5">
        <f>VLOOKUP($A228,Weeks!$A$2:$E$53,4,FALSE)*VLOOKUP($B228,dayFactor!$A$1:$B$8,2,FALSE)</f>
        <v>124.27664600242709</v>
      </c>
      <c r="F228" s="5">
        <f>VLOOKUP($A228,Weeks!$A$2:$E$53,5,FALSE)*VLOOKUP($B228,dayFactor!$A$1:$B$8,2,FALSE)</f>
        <v>241.77016122889327</v>
      </c>
      <c r="G228" s="5">
        <f t="shared" si="6"/>
        <v>1411.8771537743714</v>
      </c>
    </row>
    <row r="229" spans="1:7" x14ac:dyDescent="0.25">
      <c r="A229">
        <f t="shared" si="7"/>
        <v>33</v>
      </c>
      <c r="B229">
        <v>4</v>
      </c>
      <c r="C229" s="2">
        <v>42586</v>
      </c>
      <c r="D229" s="5">
        <f>VLOOKUP($A229,Weeks!$A$2:$E$53,3,FALSE)*VLOOKUP($B229,dayFactor!$A$1:$B$8,2,FALSE)</f>
        <v>1071.4100402220211</v>
      </c>
      <c r="E229" s="5">
        <f>VLOOKUP($A229,Weeks!$A$2:$E$53,4,FALSE)*VLOOKUP($B229,dayFactor!$A$1:$B$8,2,FALSE)</f>
        <v>127.31629631158076</v>
      </c>
      <c r="F229" s="5">
        <f>VLOOKUP($A229,Weeks!$A$2:$E$53,5,FALSE)*VLOOKUP($B229,dayFactor!$A$1:$B$8,2,FALSE)</f>
        <v>247.68355500771463</v>
      </c>
      <c r="G229" s="5">
        <f t="shared" si="6"/>
        <v>1446.4098915413165</v>
      </c>
    </row>
    <row r="230" spans="1:7" x14ac:dyDescent="0.25">
      <c r="A230">
        <f t="shared" si="7"/>
        <v>33</v>
      </c>
      <c r="B230">
        <v>5</v>
      </c>
      <c r="C230" s="2">
        <v>42587</v>
      </c>
      <c r="D230" s="5">
        <f>VLOOKUP($A230,Weeks!$A$2:$E$53,3,FALSE)*VLOOKUP($B230,dayFactor!$A$1:$B$8,2,FALSE)</f>
        <v>929.3880444150866</v>
      </c>
      <c r="E230" s="5">
        <f>VLOOKUP($A230,Weeks!$A$2:$E$53,4,FALSE)*VLOOKUP($B230,dayFactor!$A$1:$B$8,2,FALSE)</f>
        <v>110.43973755059434</v>
      </c>
      <c r="F230" s="5">
        <f>VLOOKUP($A230,Weeks!$A$2:$E$53,5,FALSE)*VLOOKUP($B230,dayFactor!$A$1:$B$8,2,FALSE)</f>
        <v>214.8515751958931</v>
      </c>
      <c r="G230" s="5">
        <f t="shared" si="6"/>
        <v>1254.679357161574</v>
      </c>
    </row>
    <row r="231" spans="1:7" x14ac:dyDescent="0.25">
      <c r="A231">
        <f t="shared" si="7"/>
        <v>33</v>
      </c>
      <c r="B231">
        <v>6</v>
      </c>
      <c r="C231" s="2">
        <v>42588</v>
      </c>
      <c r="D231" s="5">
        <f>VLOOKUP($A231,Weeks!$A$2:$E$53,3,FALSE)*VLOOKUP($B231,dayFactor!$A$1:$B$8,2,FALSE)</f>
        <v>547.94041547649317</v>
      </c>
      <c r="E231" s="5">
        <f>VLOOKUP($A231,Weeks!$A$2:$E$53,4,FALSE)*VLOOKUP($B231,dayFactor!$A$1:$B$8,2,FALSE)</f>
        <v>65.112087509875877</v>
      </c>
      <c r="F231" s="5">
        <f>VLOOKUP($A231,Weeks!$A$2:$E$53,5,FALSE)*VLOOKUP($B231,dayFactor!$A$1:$B$8,2,FALSE)</f>
        <v>126.67029889835504</v>
      </c>
      <c r="G231" s="5">
        <f t="shared" si="6"/>
        <v>739.72280188472405</v>
      </c>
    </row>
    <row r="232" spans="1:7" x14ac:dyDescent="0.25">
      <c r="A232">
        <f t="shared" si="7"/>
        <v>33</v>
      </c>
      <c r="B232">
        <v>7</v>
      </c>
      <c r="C232" s="2">
        <v>42589</v>
      </c>
      <c r="D232" s="5">
        <f>VLOOKUP($A232,Weeks!$A$2:$E$53,3,FALSE)*VLOOKUP($B232,dayFactor!$A$1:$B$8,2,FALSE)</f>
        <v>550.09828067261014</v>
      </c>
      <c r="E232" s="5">
        <f>VLOOKUP($A232,Weeks!$A$2:$E$53,4,FALSE)*VLOOKUP($B232,dayFactor!$A$1:$B$8,2,FALSE)</f>
        <v>65.368507922598866</v>
      </c>
      <c r="F232" s="5">
        <f>VLOOKUP($A232,Weeks!$A$2:$E$53,5,FALSE)*VLOOKUP($B232,dayFactor!$A$1:$B$8,2,FALSE)</f>
        <v>127.16914406774595</v>
      </c>
      <c r="G232" s="5">
        <f t="shared" si="6"/>
        <v>742.63593266295493</v>
      </c>
    </row>
    <row r="233" spans="1:7" x14ac:dyDescent="0.25">
      <c r="A233">
        <f t="shared" si="7"/>
        <v>34</v>
      </c>
      <c r="B233">
        <v>1</v>
      </c>
      <c r="C233" s="2">
        <v>42590</v>
      </c>
      <c r="D233" s="5">
        <f>VLOOKUP($A233,Weeks!$A$2:$E$53,3,FALSE)*VLOOKUP($B233,dayFactor!$A$1:$B$8,2,FALSE)</f>
        <v>825.67031783778555</v>
      </c>
      <c r="E233" s="5">
        <f>VLOOKUP($A233,Weeks!$A$2:$E$53,4,FALSE)*VLOOKUP($B233,dayFactor!$A$1:$B$8,2,FALSE)</f>
        <v>99.680764400092627</v>
      </c>
      <c r="F233" s="5">
        <f>VLOOKUP($A233,Weeks!$A$2:$E$53,5,FALSE)*VLOOKUP($B233,dayFactor!$A$1:$B$8,2,FALSE)</f>
        <v>193.92086329686637</v>
      </c>
      <c r="G233" s="5">
        <f t="shared" si="6"/>
        <v>1119.2719455347444</v>
      </c>
    </row>
    <row r="234" spans="1:7" x14ac:dyDescent="0.25">
      <c r="A234">
        <f t="shared" si="7"/>
        <v>34</v>
      </c>
      <c r="B234">
        <v>2</v>
      </c>
      <c r="C234" s="2">
        <v>42591</v>
      </c>
      <c r="D234" s="5">
        <f>VLOOKUP($A234,Weeks!$A$2:$E$53,3,FALSE)*VLOOKUP($B234,dayFactor!$A$1:$B$8,2,FALSE)</f>
        <v>978.3526207772685</v>
      </c>
      <c r="E234" s="5">
        <f>VLOOKUP($A234,Weeks!$A$2:$E$53,4,FALSE)*VLOOKUP($B234,dayFactor!$A$1:$B$8,2,FALSE)</f>
        <v>118.11365261052269</v>
      </c>
      <c r="F234" s="5">
        <f>VLOOKUP($A234,Weeks!$A$2:$E$53,5,FALSE)*VLOOKUP($B234,dayFactor!$A$1:$B$8,2,FALSE)</f>
        <v>229.7805561506855</v>
      </c>
      <c r="G234" s="5">
        <f t="shared" si="6"/>
        <v>1326.2468295384767</v>
      </c>
    </row>
    <row r="235" spans="1:7" x14ac:dyDescent="0.25">
      <c r="A235">
        <f t="shared" si="7"/>
        <v>34</v>
      </c>
      <c r="B235">
        <v>3</v>
      </c>
      <c r="C235" s="2">
        <v>42592</v>
      </c>
      <c r="D235" s="5">
        <f>VLOOKUP($A235,Weeks!$A$2:$E$53,3,FALSE)*VLOOKUP($B235,dayFactor!$A$1:$B$8,2,FALSE)</f>
        <v>1029.4015944017237</v>
      </c>
      <c r="E235" s="5">
        <f>VLOOKUP($A235,Weeks!$A$2:$E$53,4,FALSE)*VLOOKUP($B235,dayFactor!$A$1:$B$8,2,FALSE)</f>
        <v>124.27664600242709</v>
      </c>
      <c r="F235" s="5">
        <f>VLOOKUP($A235,Weeks!$A$2:$E$53,5,FALSE)*VLOOKUP($B235,dayFactor!$A$1:$B$8,2,FALSE)</f>
        <v>241.77016122889327</v>
      </c>
      <c r="G235" s="5">
        <f t="shared" si="6"/>
        <v>1395.4484016330441</v>
      </c>
    </row>
    <row r="236" spans="1:7" x14ac:dyDescent="0.25">
      <c r="A236">
        <f t="shared" si="7"/>
        <v>34</v>
      </c>
      <c r="B236">
        <v>4</v>
      </c>
      <c r="C236" s="2">
        <v>42593</v>
      </c>
      <c r="D236" s="5">
        <f>VLOOKUP($A236,Weeks!$A$2:$E$53,3,FALSE)*VLOOKUP($B236,dayFactor!$A$1:$B$8,2,FALSE)</f>
        <v>1054.5794614854988</v>
      </c>
      <c r="E236" s="5">
        <f>VLOOKUP($A236,Weeks!$A$2:$E$53,4,FALSE)*VLOOKUP($B236,dayFactor!$A$1:$B$8,2,FALSE)</f>
        <v>127.31629631158076</v>
      </c>
      <c r="F236" s="5">
        <f>VLOOKUP($A236,Weeks!$A$2:$E$53,5,FALSE)*VLOOKUP($B236,dayFactor!$A$1:$B$8,2,FALSE)</f>
        <v>247.68355500771463</v>
      </c>
      <c r="G236" s="5">
        <f t="shared" si="6"/>
        <v>1429.5793128047942</v>
      </c>
    </row>
    <row r="237" spans="1:7" x14ac:dyDescent="0.25">
      <c r="A237">
        <f t="shared" si="7"/>
        <v>34</v>
      </c>
      <c r="B237">
        <v>5</v>
      </c>
      <c r="C237" s="2">
        <v>42594</v>
      </c>
      <c r="D237" s="5">
        <f>VLOOKUP($A237,Weeks!$A$2:$E$53,3,FALSE)*VLOOKUP($B237,dayFactor!$A$1:$B$8,2,FALSE)</f>
        <v>914.78846248931973</v>
      </c>
      <c r="E237" s="5">
        <f>VLOOKUP($A237,Weeks!$A$2:$E$53,4,FALSE)*VLOOKUP($B237,dayFactor!$A$1:$B$8,2,FALSE)</f>
        <v>110.43973755059434</v>
      </c>
      <c r="F237" s="5">
        <f>VLOOKUP($A237,Weeks!$A$2:$E$53,5,FALSE)*VLOOKUP($B237,dayFactor!$A$1:$B$8,2,FALSE)</f>
        <v>214.8515751958931</v>
      </c>
      <c r="G237" s="5">
        <f t="shared" si="6"/>
        <v>1240.0797752358071</v>
      </c>
    </row>
    <row r="238" spans="1:7" x14ac:dyDescent="0.25">
      <c r="A238">
        <f t="shared" si="7"/>
        <v>34</v>
      </c>
      <c r="B238">
        <v>6</v>
      </c>
      <c r="C238" s="2">
        <v>42595</v>
      </c>
      <c r="D238" s="5">
        <f>VLOOKUP($A238,Weeks!$A$2:$E$53,3,FALSE)*VLOOKUP($B238,dayFactor!$A$1:$B$8,2,FALSE)</f>
        <v>539.33292258451991</v>
      </c>
      <c r="E238" s="5">
        <f>VLOOKUP($A238,Weeks!$A$2:$E$53,4,FALSE)*VLOOKUP($B238,dayFactor!$A$1:$B$8,2,FALSE)</f>
        <v>65.112087509875877</v>
      </c>
      <c r="F238" s="5">
        <f>VLOOKUP($A238,Weeks!$A$2:$E$53,5,FALSE)*VLOOKUP($B238,dayFactor!$A$1:$B$8,2,FALSE)</f>
        <v>126.67029889835504</v>
      </c>
      <c r="G238" s="5">
        <f t="shared" si="6"/>
        <v>731.1153089927509</v>
      </c>
    </row>
    <row r="239" spans="1:7" x14ac:dyDescent="0.25">
      <c r="A239">
        <f t="shared" si="7"/>
        <v>34</v>
      </c>
      <c r="B239">
        <v>7</v>
      </c>
      <c r="C239" s="2">
        <v>42596</v>
      </c>
      <c r="D239" s="5">
        <f>VLOOKUP($A239,Weeks!$A$2:$E$53,3,FALSE)*VLOOKUP($B239,dayFactor!$A$1:$B$8,2,FALSE)</f>
        <v>541.45689028227252</v>
      </c>
      <c r="E239" s="5">
        <f>VLOOKUP($A239,Weeks!$A$2:$E$53,4,FALSE)*VLOOKUP($B239,dayFactor!$A$1:$B$8,2,FALSE)</f>
        <v>65.368507922598866</v>
      </c>
      <c r="F239" s="5">
        <f>VLOOKUP($A239,Weeks!$A$2:$E$53,5,FALSE)*VLOOKUP($B239,dayFactor!$A$1:$B$8,2,FALSE)</f>
        <v>127.16914406774595</v>
      </c>
      <c r="G239" s="5">
        <f t="shared" si="6"/>
        <v>733.99454227261731</v>
      </c>
    </row>
    <row r="240" spans="1:7" x14ac:dyDescent="0.25">
      <c r="A240">
        <f t="shared" si="7"/>
        <v>35</v>
      </c>
      <c r="B240">
        <v>1</v>
      </c>
      <c r="C240" s="2">
        <v>42597</v>
      </c>
      <c r="D240" s="5">
        <f>VLOOKUP($A240,Weeks!$A$2:$E$53,3,FALSE)*VLOOKUP($B240,dayFactor!$A$1:$B$8,2,FALSE)</f>
        <v>804.31397295370562</v>
      </c>
      <c r="E240" s="5">
        <f>VLOOKUP($A240,Weeks!$A$2:$E$53,4,FALSE)*VLOOKUP($B240,dayFactor!$A$1:$B$8,2,FALSE)</f>
        <v>99.680764400092627</v>
      </c>
      <c r="F240" s="5">
        <f>VLOOKUP($A240,Weeks!$A$2:$E$53,5,FALSE)*VLOOKUP($B240,dayFactor!$A$1:$B$8,2,FALSE)</f>
        <v>193.92086329686637</v>
      </c>
      <c r="G240" s="5">
        <f t="shared" si="6"/>
        <v>1097.9156006506646</v>
      </c>
    </row>
    <row r="241" spans="1:7" x14ac:dyDescent="0.25">
      <c r="A241">
        <f t="shared" si="7"/>
        <v>35</v>
      </c>
      <c r="B241">
        <v>2</v>
      </c>
      <c r="C241" s="2">
        <v>42598</v>
      </c>
      <c r="D241" s="5">
        <f>VLOOKUP($A241,Weeks!$A$2:$E$53,3,FALSE)*VLOOKUP($B241,dayFactor!$A$1:$B$8,2,FALSE)</f>
        <v>953.04707746758663</v>
      </c>
      <c r="E241" s="5">
        <f>VLOOKUP($A241,Weeks!$A$2:$E$53,4,FALSE)*VLOOKUP($B241,dayFactor!$A$1:$B$8,2,FALSE)</f>
        <v>118.11365261052269</v>
      </c>
      <c r="F241" s="5">
        <f>VLOOKUP($A241,Weeks!$A$2:$E$53,5,FALSE)*VLOOKUP($B241,dayFactor!$A$1:$B$8,2,FALSE)</f>
        <v>229.7805561506855</v>
      </c>
      <c r="G241" s="5">
        <f t="shared" si="6"/>
        <v>1300.9412862287948</v>
      </c>
    </row>
    <row r="242" spans="1:7" x14ac:dyDescent="0.25">
      <c r="A242">
        <f t="shared" si="7"/>
        <v>35</v>
      </c>
      <c r="B242">
        <v>3</v>
      </c>
      <c r="C242" s="2">
        <v>42599</v>
      </c>
      <c r="D242" s="5">
        <f>VLOOKUP($A242,Weeks!$A$2:$E$53,3,FALSE)*VLOOKUP($B242,dayFactor!$A$1:$B$8,2,FALSE)</f>
        <v>1002.7756457642143</v>
      </c>
      <c r="E242" s="5">
        <f>VLOOKUP($A242,Weeks!$A$2:$E$53,4,FALSE)*VLOOKUP($B242,dayFactor!$A$1:$B$8,2,FALSE)</f>
        <v>124.27664600242709</v>
      </c>
      <c r="F242" s="5">
        <f>VLOOKUP($A242,Weeks!$A$2:$E$53,5,FALSE)*VLOOKUP($B242,dayFactor!$A$1:$B$8,2,FALSE)</f>
        <v>241.77016122889327</v>
      </c>
      <c r="G242" s="5">
        <f t="shared" si="6"/>
        <v>1368.8224529955348</v>
      </c>
    </row>
    <row r="243" spans="1:7" x14ac:dyDescent="0.25">
      <c r="A243">
        <f t="shared" si="7"/>
        <v>35</v>
      </c>
      <c r="B243">
        <v>4</v>
      </c>
      <c r="C243" s="2">
        <v>42600</v>
      </c>
      <c r="D243" s="5">
        <f>VLOOKUP($A243,Weeks!$A$2:$E$53,3,FALSE)*VLOOKUP($B243,dayFactor!$A$1:$B$8,2,FALSE)</f>
        <v>1027.3022756637647</v>
      </c>
      <c r="E243" s="5">
        <f>VLOOKUP($A243,Weeks!$A$2:$E$53,4,FALSE)*VLOOKUP($B243,dayFactor!$A$1:$B$8,2,FALSE)</f>
        <v>127.31629631158076</v>
      </c>
      <c r="F243" s="5">
        <f>VLOOKUP($A243,Weeks!$A$2:$E$53,5,FALSE)*VLOOKUP($B243,dayFactor!$A$1:$B$8,2,FALSE)</f>
        <v>247.68355500771463</v>
      </c>
      <c r="G243" s="5">
        <f t="shared" si="6"/>
        <v>1402.3021269830601</v>
      </c>
    </row>
    <row r="244" spans="1:7" x14ac:dyDescent="0.25">
      <c r="A244">
        <f t="shared" si="7"/>
        <v>35</v>
      </c>
      <c r="B244">
        <v>5</v>
      </c>
      <c r="C244" s="2">
        <v>42601</v>
      </c>
      <c r="D244" s="5">
        <f>VLOOKUP($A244,Weeks!$A$2:$E$53,3,FALSE)*VLOOKUP($B244,dayFactor!$A$1:$B$8,2,FALSE)</f>
        <v>891.127035550708</v>
      </c>
      <c r="E244" s="5">
        <f>VLOOKUP($A244,Weeks!$A$2:$E$53,4,FALSE)*VLOOKUP($B244,dayFactor!$A$1:$B$8,2,FALSE)</f>
        <v>110.43973755059434</v>
      </c>
      <c r="F244" s="5">
        <f>VLOOKUP($A244,Weeks!$A$2:$E$53,5,FALSE)*VLOOKUP($B244,dayFactor!$A$1:$B$8,2,FALSE)</f>
        <v>214.8515751958931</v>
      </c>
      <c r="G244" s="5">
        <f t="shared" si="6"/>
        <v>1216.4183482971955</v>
      </c>
    </row>
    <row r="245" spans="1:7" x14ac:dyDescent="0.25">
      <c r="A245">
        <f t="shared" si="7"/>
        <v>35</v>
      </c>
      <c r="B245">
        <v>6</v>
      </c>
      <c r="C245" s="2">
        <v>42602</v>
      </c>
      <c r="D245" s="5">
        <f>VLOOKUP($A245,Weeks!$A$2:$E$53,3,FALSE)*VLOOKUP($B245,dayFactor!$A$1:$B$8,2,FALSE)</f>
        <v>525.38282694317854</v>
      </c>
      <c r="E245" s="5">
        <f>VLOOKUP($A245,Weeks!$A$2:$E$53,4,FALSE)*VLOOKUP($B245,dayFactor!$A$1:$B$8,2,FALSE)</f>
        <v>65.112087509875877</v>
      </c>
      <c r="F245" s="5">
        <f>VLOOKUP($A245,Weeks!$A$2:$E$53,5,FALSE)*VLOOKUP($B245,dayFactor!$A$1:$B$8,2,FALSE)</f>
        <v>126.67029889835504</v>
      </c>
      <c r="G245" s="5">
        <f t="shared" si="6"/>
        <v>717.16521335140942</v>
      </c>
    </row>
    <row r="246" spans="1:7" x14ac:dyDescent="0.25">
      <c r="A246">
        <f t="shared" si="7"/>
        <v>35</v>
      </c>
      <c r="B246">
        <v>7</v>
      </c>
      <c r="C246" s="2">
        <v>42603</v>
      </c>
      <c r="D246" s="5">
        <f>VLOOKUP($A246,Weeks!$A$2:$E$53,3,FALSE)*VLOOKUP($B246,dayFactor!$A$1:$B$8,2,FALSE)</f>
        <v>527.45185723347458</v>
      </c>
      <c r="E246" s="5">
        <f>VLOOKUP($A246,Weeks!$A$2:$E$53,4,FALSE)*VLOOKUP($B246,dayFactor!$A$1:$B$8,2,FALSE)</f>
        <v>65.368507922598866</v>
      </c>
      <c r="F246" s="5">
        <f>VLOOKUP($A246,Weeks!$A$2:$E$53,5,FALSE)*VLOOKUP($B246,dayFactor!$A$1:$B$8,2,FALSE)</f>
        <v>127.16914406774595</v>
      </c>
      <c r="G246" s="5">
        <f t="shared" si="6"/>
        <v>719.98950922381937</v>
      </c>
    </row>
    <row r="247" spans="1:7" x14ac:dyDescent="0.25">
      <c r="A247">
        <f t="shared" si="7"/>
        <v>36</v>
      </c>
      <c r="B247">
        <v>1</v>
      </c>
      <c r="C247" s="2">
        <v>42604</v>
      </c>
      <c r="D247" s="5">
        <f>VLOOKUP($A247,Weeks!$A$2:$E$53,3,FALSE)*VLOOKUP($B247,dayFactor!$A$1:$B$8,2,FALSE)</f>
        <v>909.45574873479438</v>
      </c>
      <c r="E247" s="5">
        <f>VLOOKUP($A247,Weeks!$A$2:$E$53,4,FALSE)*VLOOKUP($B247,dayFactor!$A$1:$B$8,2,FALSE)</f>
        <v>99.680764400092627</v>
      </c>
      <c r="F247" s="5">
        <f>VLOOKUP($A247,Weeks!$A$2:$E$53,5,FALSE)*VLOOKUP($B247,dayFactor!$A$1:$B$8,2,FALSE)</f>
        <v>193.92086329686637</v>
      </c>
      <c r="G247" s="5">
        <f t="shared" si="6"/>
        <v>1203.0573764317533</v>
      </c>
    </row>
    <row r="248" spans="1:7" x14ac:dyDescent="0.25">
      <c r="A248">
        <f t="shared" si="7"/>
        <v>36</v>
      </c>
      <c r="B248">
        <v>2</v>
      </c>
      <c r="C248" s="2">
        <v>42605</v>
      </c>
      <c r="D248" s="5">
        <f>VLOOKUP($A248,Weeks!$A$2:$E$53,3,FALSE)*VLOOKUP($B248,dayFactor!$A$1:$B$8,2,FALSE)</f>
        <v>1077.6315873697745</v>
      </c>
      <c r="E248" s="5">
        <f>VLOOKUP($A248,Weeks!$A$2:$E$53,4,FALSE)*VLOOKUP($B248,dayFactor!$A$1:$B$8,2,FALSE)</f>
        <v>118.11365261052269</v>
      </c>
      <c r="F248" s="5">
        <f>VLOOKUP($A248,Weeks!$A$2:$E$53,5,FALSE)*VLOOKUP($B248,dayFactor!$A$1:$B$8,2,FALSE)</f>
        <v>229.7805561506855</v>
      </c>
      <c r="G248" s="5">
        <f t="shared" si="6"/>
        <v>1425.5257961309826</v>
      </c>
    </row>
    <row r="249" spans="1:7" x14ac:dyDescent="0.25">
      <c r="A249">
        <f t="shared" si="7"/>
        <v>36</v>
      </c>
      <c r="B249">
        <v>3</v>
      </c>
      <c r="C249" s="2">
        <v>42606</v>
      </c>
      <c r="D249" s="5">
        <f>VLOOKUP($A249,Weeks!$A$2:$E$53,3,FALSE)*VLOOKUP($B249,dayFactor!$A$1:$B$8,2,FALSE)</f>
        <v>1133.8607886947673</v>
      </c>
      <c r="E249" s="5">
        <f>VLOOKUP($A249,Weeks!$A$2:$E$53,4,FALSE)*VLOOKUP($B249,dayFactor!$A$1:$B$8,2,FALSE)</f>
        <v>124.27664600242709</v>
      </c>
      <c r="F249" s="5">
        <f>VLOOKUP($A249,Weeks!$A$2:$E$53,5,FALSE)*VLOOKUP($B249,dayFactor!$A$1:$B$8,2,FALSE)</f>
        <v>241.77016122889327</v>
      </c>
      <c r="G249" s="5">
        <f t="shared" si="6"/>
        <v>1499.9075959260877</v>
      </c>
    </row>
    <row r="250" spans="1:7" x14ac:dyDescent="0.25">
      <c r="A250">
        <f t="shared" si="7"/>
        <v>36</v>
      </c>
      <c r="B250">
        <v>4</v>
      </c>
      <c r="C250" s="2">
        <v>42607</v>
      </c>
      <c r="D250" s="5">
        <f>VLOOKUP($A250,Weeks!$A$2:$E$53,3,FALSE)*VLOOKUP($B250,dayFactor!$A$1:$B$8,2,FALSE)</f>
        <v>1161.5935961671057</v>
      </c>
      <c r="E250" s="5">
        <f>VLOOKUP($A250,Weeks!$A$2:$E$53,4,FALSE)*VLOOKUP($B250,dayFactor!$A$1:$B$8,2,FALSE)</f>
        <v>127.31629631158076</v>
      </c>
      <c r="F250" s="5">
        <f>VLOOKUP($A250,Weeks!$A$2:$E$53,5,FALSE)*VLOOKUP($B250,dayFactor!$A$1:$B$8,2,FALSE)</f>
        <v>247.68355500771463</v>
      </c>
      <c r="G250" s="5">
        <f t="shared" si="6"/>
        <v>1536.5934474864011</v>
      </c>
    </row>
    <row r="251" spans="1:7" x14ac:dyDescent="0.25">
      <c r="A251">
        <f t="shared" si="7"/>
        <v>36</v>
      </c>
      <c r="B251">
        <v>5</v>
      </c>
      <c r="C251" s="2">
        <v>42608</v>
      </c>
      <c r="D251" s="5">
        <f>VLOOKUP($A251,Weeks!$A$2:$E$53,3,FALSE)*VLOOKUP($B251,dayFactor!$A$1:$B$8,2,FALSE)</f>
        <v>1007.6172149022628</v>
      </c>
      <c r="E251" s="5">
        <f>VLOOKUP($A251,Weeks!$A$2:$E$53,4,FALSE)*VLOOKUP($B251,dayFactor!$A$1:$B$8,2,FALSE)</f>
        <v>110.43973755059434</v>
      </c>
      <c r="F251" s="5">
        <f>VLOOKUP($A251,Weeks!$A$2:$E$53,5,FALSE)*VLOOKUP($B251,dayFactor!$A$1:$B$8,2,FALSE)</f>
        <v>214.8515751958931</v>
      </c>
      <c r="G251" s="5">
        <f t="shared" si="6"/>
        <v>1332.9085276487501</v>
      </c>
    </row>
    <row r="252" spans="1:7" x14ac:dyDescent="0.25">
      <c r="A252">
        <f t="shared" si="7"/>
        <v>36</v>
      </c>
      <c r="B252">
        <v>6</v>
      </c>
      <c r="C252" s="2">
        <v>42609</v>
      </c>
      <c r="D252" s="5">
        <f>VLOOKUP($A252,Weeks!$A$2:$E$53,3,FALSE)*VLOOKUP($B252,dayFactor!$A$1:$B$8,2,FALSE)</f>
        <v>594.06208062670714</v>
      </c>
      <c r="E252" s="5">
        <f>VLOOKUP($A252,Weeks!$A$2:$E$53,4,FALSE)*VLOOKUP($B252,dayFactor!$A$1:$B$8,2,FALSE)</f>
        <v>65.112087509875877</v>
      </c>
      <c r="F252" s="5">
        <f>VLOOKUP($A252,Weeks!$A$2:$E$53,5,FALSE)*VLOOKUP($B252,dayFactor!$A$1:$B$8,2,FALSE)</f>
        <v>126.67029889835504</v>
      </c>
      <c r="G252" s="5">
        <f t="shared" si="6"/>
        <v>785.84446703493813</v>
      </c>
    </row>
    <row r="253" spans="1:7" x14ac:dyDescent="0.25">
      <c r="A253">
        <f t="shared" si="7"/>
        <v>36</v>
      </c>
      <c r="B253">
        <v>7</v>
      </c>
      <c r="C253" s="2">
        <v>42610</v>
      </c>
      <c r="D253" s="5">
        <f>VLOOKUP($A253,Weeks!$A$2:$E$53,3,FALSE)*VLOOKUP($B253,dayFactor!$A$1:$B$8,2,FALSE)</f>
        <v>596.40157932384636</v>
      </c>
      <c r="E253" s="5">
        <f>VLOOKUP($A253,Weeks!$A$2:$E$53,4,FALSE)*VLOOKUP($B253,dayFactor!$A$1:$B$8,2,FALSE)</f>
        <v>65.368507922598866</v>
      </c>
      <c r="F253" s="5">
        <f>VLOOKUP($A253,Weeks!$A$2:$E$53,5,FALSE)*VLOOKUP($B253,dayFactor!$A$1:$B$8,2,FALSE)</f>
        <v>127.16914406774595</v>
      </c>
      <c r="G253" s="5">
        <f t="shared" si="6"/>
        <v>788.93923131419115</v>
      </c>
    </row>
    <row r="254" spans="1:7" x14ac:dyDescent="0.25">
      <c r="A254">
        <f t="shared" si="7"/>
        <v>37</v>
      </c>
      <c r="B254">
        <v>1</v>
      </c>
      <c r="C254" s="2">
        <v>42611</v>
      </c>
      <c r="D254" s="5">
        <f>VLOOKUP($A254,Weeks!$A$2:$E$53,3,FALSE)*VLOOKUP($B254,dayFactor!$A$1:$B$8,2,FALSE)</f>
        <v>1006.7225460821456</v>
      </c>
      <c r="E254" s="5">
        <f>VLOOKUP($A254,Weeks!$A$2:$E$53,4,FALSE)*VLOOKUP($B254,dayFactor!$A$1:$B$8,2,FALSE)</f>
        <v>99.680764400092627</v>
      </c>
      <c r="F254" s="5">
        <f>VLOOKUP($A254,Weeks!$A$2:$E$53,5,FALSE)*VLOOKUP($B254,dayFactor!$A$1:$B$8,2,FALSE)</f>
        <v>193.92086329686637</v>
      </c>
      <c r="G254" s="5">
        <f t="shared" si="6"/>
        <v>1300.3241737791047</v>
      </c>
    </row>
    <row r="255" spans="1:7" x14ac:dyDescent="0.25">
      <c r="A255">
        <f t="shared" si="7"/>
        <v>37</v>
      </c>
      <c r="B255">
        <v>2</v>
      </c>
      <c r="C255" s="2">
        <v>42612</v>
      </c>
      <c r="D255" s="5">
        <f>VLOOKUP($A255,Weeks!$A$2:$E$53,3,FALSE)*VLOOKUP($B255,dayFactor!$A$1:$B$8,2,FALSE)</f>
        <v>1192.8848840470669</v>
      </c>
      <c r="E255" s="5">
        <f>VLOOKUP($A255,Weeks!$A$2:$E$53,4,FALSE)*VLOOKUP($B255,dayFactor!$A$1:$B$8,2,FALSE)</f>
        <v>118.11365261052269</v>
      </c>
      <c r="F255" s="5">
        <f>VLOOKUP($A255,Weeks!$A$2:$E$53,5,FALSE)*VLOOKUP($B255,dayFactor!$A$1:$B$8,2,FALSE)</f>
        <v>229.7805561506855</v>
      </c>
      <c r="G255" s="5">
        <f t="shared" si="6"/>
        <v>1540.779092808275</v>
      </c>
    </row>
    <row r="256" spans="1:7" x14ac:dyDescent="0.25">
      <c r="A256">
        <f t="shared" si="7"/>
        <v>37</v>
      </c>
      <c r="B256">
        <v>3</v>
      </c>
      <c r="C256" s="2">
        <v>42613</v>
      </c>
      <c r="D256" s="5">
        <f>VLOOKUP($A256,Weeks!$A$2:$E$53,3,FALSE)*VLOOKUP($B256,dayFactor!$A$1:$B$8,2,FALSE)</f>
        <v>1255.1278296778055</v>
      </c>
      <c r="E256" s="5">
        <f>VLOOKUP($A256,Weeks!$A$2:$E$53,4,FALSE)*VLOOKUP($B256,dayFactor!$A$1:$B$8,2,FALSE)</f>
        <v>124.27664600242709</v>
      </c>
      <c r="F256" s="5">
        <f>VLOOKUP($A256,Weeks!$A$2:$E$53,5,FALSE)*VLOOKUP($B256,dayFactor!$A$1:$B$8,2,FALSE)</f>
        <v>241.77016122889327</v>
      </c>
      <c r="G256" s="5">
        <f t="shared" si="6"/>
        <v>1621.1746369091259</v>
      </c>
    </row>
    <row r="257" spans="1:7" x14ac:dyDescent="0.25">
      <c r="A257">
        <f t="shared" si="7"/>
        <v>37</v>
      </c>
      <c r="B257">
        <v>4</v>
      </c>
      <c r="C257" s="2">
        <v>42614</v>
      </c>
      <c r="D257" s="5">
        <f>VLOOKUP($A257,Weeks!$A$2:$E$53,3,FALSE)*VLOOKUP($B257,dayFactor!$A$1:$B$8,2,FALSE)</f>
        <v>1285.8266763093197</v>
      </c>
      <c r="E257" s="5">
        <f>VLOOKUP($A257,Weeks!$A$2:$E$53,4,FALSE)*VLOOKUP($B257,dayFactor!$A$1:$B$8,2,FALSE)</f>
        <v>127.31629631158076</v>
      </c>
      <c r="F257" s="5">
        <f>VLOOKUP($A257,Weeks!$A$2:$E$53,5,FALSE)*VLOOKUP($B257,dayFactor!$A$1:$B$8,2,FALSE)</f>
        <v>247.68355500771463</v>
      </c>
      <c r="G257" s="5">
        <f t="shared" si="6"/>
        <v>1660.8265276286152</v>
      </c>
    </row>
    <row r="258" spans="1:7" x14ac:dyDescent="0.25">
      <c r="A258">
        <f t="shared" si="7"/>
        <v>37</v>
      </c>
      <c r="B258">
        <v>5</v>
      </c>
      <c r="C258" s="2">
        <v>42615</v>
      </c>
      <c r="D258" s="5">
        <f>VLOOKUP($A258,Weeks!$A$2:$E$53,3,FALSE)*VLOOKUP($B258,dayFactor!$A$1:$B$8,2,FALSE)</f>
        <v>1115.3824355652209</v>
      </c>
      <c r="E258" s="5">
        <f>VLOOKUP($A258,Weeks!$A$2:$E$53,4,FALSE)*VLOOKUP($B258,dayFactor!$A$1:$B$8,2,FALSE)</f>
        <v>110.43973755059434</v>
      </c>
      <c r="F258" s="5">
        <f>VLOOKUP($A258,Weeks!$A$2:$E$53,5,FALSE)*VLOOKUP($B258,dayFactor!$A$1:$B$8,2,FALSE)</f>
        <v>214.8515751958931</v>
      </c>
      <c r="G258" s="5">
        <f t="shared" si="6"/>
        <v>1440.6737483117083</v>
      </c>
    </row>
    <row r="259" spans="1:7" x14ac:dyDescent="0.25">
      <c r="A259">
        <f t="shared" si="7"/>
        <v>37</v>
      </c>
      <c r="B259">
        <v>6</v>
      </c>
      <c r="C259" s="2">
        <v>42616</v>
      </c>
      <c r="D259" s="5">
        <f>VLOOKUP($A259,Weeks!$A$2:$E$53,3,FALSE)*VLOOKUP($B259,dayFactor!$A$1:$B$8,2,FALSE)</f>
        <v>657.59735003200694</v>
      </c>
      <c r="E259" s="5">
        <f>VLOOKUP($A259,Weeks!$A$2:$E$53,4,FALSE)*VLOOKUP($B259,dayFactor!$A$1:$B$8,2,FALSE)</f>
        <v>65.112087509875877</v>
      </c>
      <c r="F259" s="5">
        <f>VLOOKUP($A259,Weeks!$A$2:$E$53,5,FALSE)*VLOOKUP($B259,dayFactor!$A$1:$B$8,2,FALSE)</f>
        <v>126.67029889835504</v>
      </c>
      <c r="G259" s="5">
        <f t="shared" ref="G259:G322" si="8">SUM(D259:F259)</f>
        <v>849.37973644023782</v>
      </c>
    </row>
    <row r="260" spans="1:7" x14ac:dyDescent="0.25">
      <c r="A260">
        <f t="shared" si="7"/>
        <v>37</v>
      </c>
      <c r="B260">
        <v>7</v>
      </c>
      <c r="C260" s="2">
        <v>42617</v>
      </c>
      <c r="D260" s="5">
        <f>VLOOKUP($A260,Weeks!$A$2:$E$53,3,FALSE)*VLOOKUP($B260,dayFactor!$A$1:$B$8,2,FALSE)</f>
        <v>660.18705941392727</v>
      </c>
      <c r="E260" s="5">
        <f>VLOOKUP($A260,Weeks!$A$2:$E$53,4,FALSE)*VLOOKUP($B260,dayFactor!$A$1:$B$8,2,FALSE)</f>
        <v>65.368507922598866</v>
      </c>
      <c r="F260" s="5">
        <f>VLOOKUP($A260,Weeks!$A$2:$E$53,5,FALSE)*VLOOKUP($B260,dayFactor!$A$1:$B$8,2,FALSE)</f>
        <v>127.16914406774595</v>
      </c>
      <c r="G260" s="5">
        <f t="shared" si="8"/>
        <v>852.72471140427206</v>
      </c>
    </row>
    <row r="261" spans="1:7" x14ac:dyDescent="0.25">
      <c r="A261">
        <f t="shared" si="7"/>
        <v>38</v>
      </c>
      <c r="B261">
        <v>1</v>
      </c>
      <c r="C261" s="2">
        <v>42618</v>
      </c>
      <c r="D261" s="5">
        <f>VLOOKUP($A261,Weeks!$A$2:$E$53,3,FALSE)*VLOOKUP($B261,dayFactor!$A$1:$B$8,2,FALSE)</f>
        <v>1143.8639834475018</v>
      </c>
      <c r="E261" s="5">
        <f>VLOOKUP($A261,Weeks!$A$2:$E$53,4,FALSE)*VLOOKUP($B261,dayFactor!$A$1:$B$8,2,FALSE)</f>
        <v>99.680764400092627</v>
      </c>
      <c r="F261" s="5">
        <f>VLOOKUP($A261,Weeks!$A$2:$E$53,5,FALSE)*VLOOKUP($B261,dayFactor!$A$1:$B$8,2,FALSE)</f>
        <v>193.92086329686637</v>
      </c>
      <c r="G261" s="5">
        <f t="shared" si="8"/>
        <v>1437.4656111444608</v>
      </c>
    </row>
    <row r="262" spans="1:7" x14ac:dyDescent="0.25">
      <c r="A262">
        <f t="shared" si="7"/>
        <v>38</v>
      </c>
      <c r="B262">
        <v>2</v>
      </c>
      <c r="C262" s="2">
        <v>42619</v>
      </c>
      <c r="D262" s="5">
        <f>VLOOKUP($A262,Weeks!$A$2:$E$53,3,FALSE)*VLOOKUP($B262,dayFactor!$A$1:$B$8,2,FALSE)</f>
        <v>1355.3864076756756</v>
      </c>
      <c r="E262" s="5">
        <f>VLOOKUP($A262,Weeks!$A$2:$E$53,4,FALSE)*VLOOKUP($B262,dayFactor!$A$1:$B$8,2,FALSE)</f>
        <v>118.11365261052269</v>
      </c>
      <c r="F262" s="5">
        <f>VLOOKUP($A262,Weeks!$A$2:$E$53,5,FALSE)*VLOOKUP($B262,dayFactor!$A$1:$B$8,2,FALSE)</f>
        <v>229.7805561506855</v>
      </c>
      <c r="G262" s="5">
        <f t="shared" si="8"/>
        <v>1703.2806164368837</v>
      </c>
    </row>
    <row r="263" spans="1:7" x14ac:dyDescent="0.25">
      <c r="A263">
        <f t="shared" si="7"/>
        <v>38</v>
      </c>
      <c r="B263">
        <v>3</v>
      </c>
      <c r="C263" s="2">
        <v>42620</v>
      </c>
      <c r="D263" s="5">
        <f>VLOOKUP($A263,Weeks!$A$2:$E$53,3,FALSE)*VLOOKUP($B263,dayFactor!$A$1:$B$8,2,FALSE)</f>
        <v>1426.1084392898097</v>
      </c>
      <c r="E263" s="5">
        <f>VLOOKUP($A263,Weeks!$A$2:$E$53,4,FALSE)*VLOOKUP($B263,dayFactor!$A$1:$B$8,2,FALSE)</f>
        <v>124.27664600242709</v>
      </c>
      <c r="F263" s="5">
        <f>VLOOKUP($A263,Weeks!$A$2:$E$53,5,FALSE)*VLOOKUP($B263,dayFactor!$A$1:$B$8,2,FALSE)</f>
        <v>241.77016122889327</v>
      </c>
      <c r="G263" s="5">
        <f t="shared" si="8"/>
        <v>1792.15524652113</v>
      </c>
    </row>
    <row r="264" spans="1:7" x14ac:dyDescent="0.25">
      <c r="A264">
        <f t="shared" si="7"/>
        <v>38</v>
      </c>
      <c r="B264">
        <v>4</v>
      </c>
      <c r="C264" s="2">
        <v>42621</v>
      </c>
      <c r="D264" s="5">
        <f>VLOOKUP($A264,Weeks!$A$2:$E$53,3,FALSE)*VLOOKUP($B264,dayFactor!$A$1:$B$8,2,FALSE)</f>
        <v>1460.9892563846745</v>
      </c>
      <c r="E264" s="5">
        <f>VLOOKUP($A264,Weeks!$A$2:$E$53,4,FALSE)*VLOOKUP($B264,dayFactor!$A$1:$B$8,2,FALSE)</f>
        <v>127.31629631158076</v>
      </c>
      <c r="F264" s="5">
        <f>VLOOKUP($A264,Weeks!$A$2:$E$53,5,FALSE)*VLOOKUP($B264,dayFactor!$A$1:$B$8,2,FALSE)</f>
        <v>247.68355500771463</v>
      </c>
      <c r="G264" s="5">
        <f t="shared" si="8"/>
        <v>1835.9891077039699</v>
      </c>
    </row>
    <row r="265" spans="1:7" x14ac:dyDescent="0.25">
      <c r="A265">
        <f t="shared" si="7"/>
        <v>38</v>
      </c>
      <c r="B265">
        <v>5</v>
      </c>
      <c r="C265" s="2">
        <v>42622</v>
      </c>
      <c r="D265" s="5">
        <f>VLOOKUP($A265,Weeks!$A$2:$E$53,3,FALSE)*VLOOKUP($B265,dayFactor!$A$1:$B$8,2,FALSE)</f>
        <v>1267.3261374528756</v>
      </c>
      <c r="E265" s="5">
        <f>VLOOKUP($A265,Weeks!$A$2:$E$53,4,FALSE)*VLOOKUP($B265,dayFactor!$A$1:$B$8,2,FALSE)</f>
        <v>110.43973755059434</v>
      </c>
      <c r="F265" s="5">
        <f>VLOOKUP($A265,Weeks!$A$2:$E$53,5,FALSE)*VLOOKUP($B265,dayFactor!$A$1:$B$8,2,FALSE)</f>
        <v>214.8515751958931</v>
      </c>
      <c r="G265" s="5">
        <f t="shared" si="8"/>
        <v>1592.617450199363</v>
      </c>
    </row>
    <row r="266" spans="1:7" x14ac:dyDescent="0.25">
      <c r="A266">
        <f t="shared" ref="A266:A329" si="9">A259+1</f>
        <v>38</v>
      </c>
      <c r="B266">
        <v>6</v>
      </c>
      <c r="C266" s="2">
        <v>42623</v>
      </c>
      <c r="D266" s="5">
        <f>VLOOKUP($A266,Weeks!$A$2:$E$53,3,FALSE)*VLOOKUP($B266,dayFactor!$A$1:$B$8,2,FALSE)</f>
        <v>747.17897919289783</v>
      </c>
      <c r="E266" s="5">
        <f>VLOOKUP($A266,Weeks!$A$2:$E$53,4,FALSE)*VLOOKUP($B266,dayFactor!$A$1:$B$8,2,FALSE)</f>
        <v>65.112087509875877</v>
      </c>
      <c r="F266" s="5">
        <f>VLOOKUP($A266,Weeks!$A$2:$E$53,5,FALSE)*VLOOKUP($B266,dayFactor!$A$1:$B$8,2,FALSE)</f>
        <v>126.67029889835504</v>
      </c>
      <c r="G266" s="5">
        <f t="shared" si="8"/>
        <v>938.96136560112882</v>
      </c>
    </row>
    <row r="267" spans="1:7" x14ac:dyDescent="0.25">
      <c r="A267">
        <f t="shared" si="9"/>
        <v>38</v>
      </c>
      <c r="B267">
        <v>7</v>
      </c>
      <c r="C267" s="2">
        <v>42624</v>
      </c>
      <c r="D267" s="5">
        <f>VLOOKUP($A267,Weeks!$A$2:$E$53,3,FALSE)*VLOOKUP($B267,dayFactor!$A$1:$B$8,2,FALSE)</f>
        <v>750.12147342937146</v>
      </c>
      <c r="E267" s="5">
        <f>VLOOKUP($A267,Weeks!$A$2:$E$53,4,FALSE)*VLOOKUP($B267,dayFactor!$A$1:$B$8,2,FALSE)</f>
        <v>65.368507922598866</v>
      </c>
      <c r="F267" s="5">
        <f>VLOOKUP($A267,Weeks!$A$2:$E$53,5,FALSE)*VLOOKUP($B267,dayFactor!$A$1:$B$8,2,FALSE)</f>
        <v>127.16914406774595</v>
      </c>
      <c r="G267" s="5">
        <f t="shared" si="8"/>
        <v>942.65912541971625</v>
      </c>
    </row>
    <row r="268" spans="1:7" x14ac:dyDescent="0.25">
      <c r="A268">
        <f t="shared" si="9"/>
        <v>39</v>
      </c>
      <c r="B268">
        <v>1</v>
      </c>
      <c r="C268" s="2">
        <v>42625</v>
      </c>
      <c r="D268" s="5">
        <f>VLOOKUP($A268,Weeks!$A$2:$E$53,3,FALSE)*VLOOKUP($B268,dayFactor!$A$1:$B$8,2,FALSE)</f>
        <v>1272.4215038577718</v>
      </c>
      <c r="E268" s="5">
        <f>VLOOKUP($A268,Weeks!$A$2:$E$53,4,FALSE)*VLOOKUP($B268,dayFactor!$A$1:$B$8,2,FALSE)</f>
        <v>99.680764400092627</v>
      </c>
      <c r="F268" s="5">
        <f>VLOOKUP($A268,Weeks!$A$2:$E$53,5,FALSE)*VLOOKUP($B268,dayFactor!$A$1:$B$8,2,FALSE)</f>
        <v>193.92086329686637</v>
      </c>
      <c r="G268" s="5">
        <f t="shared" si="8"/>
        <v>1566.0231315547308</v>
      </c>
    </row>
    <row r="269" spans="1:7" x14ac:dyDescent="0.25">
      <c r="A269">
        <f t="shared" si="9"/>
        <v>39</v>
      </c>
      <c r="B269">
        <v>2</v>
      </c>
      <c r="C269" s="2">
        <v>42626</v>
      </c>
      <c r="D269" s="5">
        <f>VLOOKUP($A269,Weeks!$A$2:$E$53,3,FALSE)*VLOOKUP($B269,dayFactor!$A$1:$B$8,2,FALSE)</f>
        <v>1507.7166832066957</v>
      </c>
      <c r="E269" s="5">
        <f>VLOOKUP($A269,Weeks!$A$2:$E$53,4,FALSE)*VLOOKUP($B269,dayFactor!$A$1:$B$8,2,FALSE)</f>
        <v>118.11365261052269</v>
      </c>
      <c r="F269" s="5">
        <f>VLOOKUP($A269,Weeks!$A$2:$E$53,5,FALSE)*VLOOKUP($B269,dayFactor!$A$1:$B$8,2,FALSE)</f>
        <v>229.7805561506855</v>
      </c>
      <c r="G269" s="5">
        <f t="shared" si="8"/>
        <v>1855.6108919679039</v>
      </c>
    </row>
    <row r="270" spans="1:7" x14ac:dyDescent="0.25">
      <c r="A270">
        <f t="shared" si="9"/>
        <v>39</v>
      </c>
      <c r="B270">
        <v>3</v>
      </c>
      <c r="C270" s="2">
        <v>42627</v>
      </c>
      <c r="D270" s="5">
        <f>VLOOKUP($A270,Weeks!$A$2:$E$53,3,FALSE)*VLOOKUP($B270,dayFactor!$A$1:$B$8,2,FALSE)</f>
        <v>1586.3870803207974</v>
      </c>
      <c r="E270" s="5">
        <f>VLOOKUP($A270,Weeks!$A$2:$E$53,4,FALSE)*VLOOKUP($B270,dayFactor!$A$1:$B$8,2,FALSE)</f>
        <v>124.27664600242709</v>
      </c>
      <c r="F270" s="5">
        <f>VLOOKUP($A270,Weeks!$A$2:$E$53,5,FALSE)*VLOOKUP($B270,dayFactor!$A$1:$B$8,2,FALSE)</f>
        <v>241.77016122889327</v>
      </c>
      <c r="G270" s="5">
        <f t="shared" si="8"/>
        <v>1952.4338875521178</v>
      </c>
    </row>
    <row r="271" spans="1:7" x14ac:dyDescent="0.25">
      <c r="A271">
        <f t="shared" si="9"/>
        <v>39</v>
      </c>
      <c r="B271">
        <v>4</v>
      </c>
      <c r="C271" s="2">
        <v>42628</v>
      </c>
      <c r="D271" s="5">
        <f>VLOOKUP($A271,Weeks!$A$2:$E$53,3,FALSE)*VLOOKUP($B271,dayFactor!$A$1:$B$8,2,FALSE)</f>
        <v>1625.1881112002461</v>
      </c>
      <c r="E271" s="5">
        <f>VLOOKUP($A271,Weeks!$A$2:$E$53,4,FALSE)*VLOOKUP($B271,dayFactor!$A$1:$B$8,2,FALSE)</f>
        <v>127.31629631158076</v>
      </c>
      <c r="F271" s="5">
        <f>VLOOKUP($A271,Weeks!$A$2:$E$53,5,FALSE)*VLOOKUP($B271,dayFactor!$A$1:$B$8,2,FALSE)</f>
        <v>247.68355500771463</v>
      </c>
      <c r="G271" s="5">
        <f t="shared" si="8"/>
        <v>2000.1879625195415</v>
      </c>
    </row>
    <row r="272" spans="1:7" x14ac:dyDescent="0.25">
      <c r="A272">
        <f t="shared" si="9"/>
        <v>39</v>
      </c>
      <c r="B272">
        <v>5</v>
      </c>
      <c r="C272" s="2">
        <v>42629</v>
      </c>
      <c r="D272" s="5">
        <f>VLOOKUP($A272,Weeks!$A$2:$E$53,3,FALSE)*VLOOKUP($B272,dayFactor!$A$1:$B$8,2,FALSE)</f>
        <v>1409.7594233502316</v>
      </c>
      <c r="E272" s="5">
        <f>VLOOKUP($A272,Weeks!$A$2:$E$53,4,FALSE)*VLOOKUP($B272,dayFactor!$A$1:$B$8,2,FALSE)</f>
        <v>110.43973755059434</v>
      </c>
      <c r="F272" s="5">
        <f>VLOOKUP($A272,Weeks!$A$2:$E$53,5,FALSE)*VLOOKUP($B272,dayFactor!$A$1:$B$8,2,FALSE)</f>
        <v>214.8515751958931</v>
      </c>
      <c r="G272" s="5">
        <f t="shared" si="8"/>
        <v>1735.050736096719</v>
      </c>
    </row>
    <row r="273" spans="1:7" x14ac:dyDescent="0.25">
      <c r="A273">
        <f t="shared" si="9"/>
        <v>39</v>
      </c>
      <c r="B273">
        <v>6</v>
      </c>
      <c r="C273" s="2">
        <v>42630</v>
      </c>
      <c r="D273" s="5">
        <f>VLOOKUP($A273,Weeks!$A$2:$E$53,3,FALSE)*VLOOKUP($B273,dayFactor!$A$1:$B$8,2,FALSE)</f>
        <v>831.15354107936719</v>
      </c>
      <c r="E273" s="5">
        <f>VLOOKUP($A273,Weeks!$A$2:$E$53,4,FALSE)*VLOOKUP($B273,dayFactor!$A$1:$B$8,2,FALSE)</f>
        <v>65.112087509875877</v>
      </c>
      <c r="F273" s="5">
        <f>VLOOKUP($A273,Weeks!$A$2:$E$53,5,FALSE)*VLOOKUP($B273,dayFactor!$A$1:$B$8,2,FALSE)</f>
        <v>126.67029889835504</v>
      </c>
      <c r="G273" s="5">
        <f t="shared" si="8"/>
        <v>1022.9359274875981</v>
      </c>
    </row>
    <row r="274" spans="1:7" x14ac:dyDescent="0.25">
      <c r="A274">
        <f t="shared" si="9"/>
        <v>39</v>
      </c>
      <c r="B274">
        <v>7</v>
      </c>
      <c r="C274" s="2">
        <v>42631</v>
      </c>
      <c r="D274" s="5">
        <f>VLOOKUP($A274,Weeks!$A$2:$E$53,3,FALSE)*VLOOKUP($B274,dayFactor!$A$1:$B$8,2,FALSE)</f>
        <v>834.42673876339802</v>
      </c>
      <c r="E274" s="5">
        <f>VLOOKUP($A274,Weeks!$A$2:$E$53,4,FALSE)*VLOOKUP($B274,dayFactor!$A$1:$B$8,2,FALSE)</f>
        <v>65.368507922598866</v>
      </c>
      <c r="F274" s="5">
        <f>VLOOKUP($A274,Weeks!$A$2:$E$53,5,FALSE)*VLOOKUP($B274,dayFactor!$A$1:$B$8,2,FALSE)</f>
        <v>127.16914406774595</v>
      </c>
      <c r="G274" s="5">
        <f t="shared" si="8"/>
        <v>1026.9643907537429</v>
      </c>
    </row>
    <row r="275" spans="1:7" x14ac:dyDescent="0.25">
      <c r="A275">
        <f t="shared" si="9"/>
        <v>40</v>
      </c>
      <c r="B275">
        <v>1</v>
      </c>
      <c r="C275" s="2">
        <v>42632</v>
      </c>
      <c r="D275" s="5">
        <f>VLOOKUP($A275,Weeks!$A$2:$E$53,3,FALSE)*VLOOKUP($B275,dayFactor!$A$1:$B$8,2,FALSE)</f>
        <v>1263.821688578962</v>
      </c>
      <c r="E275" s="5">
        <f>VLOOKUP($A275,Weeks!$A$2:$E$53,4,FALSE)*VLOOKUP($B275,dayFactor!$A$1:$B$8,2,FALSE)</f>
        <v>99.680764400092627</v>
      </c>
      <c r="F275" s="5">
        <f>VLOOKUP($A275,Weeks!$A$2:$E$53,5,FALSE)*VLOOKUP($B275,dayFactor!$A$1:$B$8,2,FALSE)</f>
        <v>193.92086329686637</v>
      </c>
      <c r="G275" s="5">
        <f t="shared" si="8"/>
        <v>1557.423316275921</v>
      </c>
    </row>
    <row r="276" spans="1:7" x14ac:dyDescent="0.25">
      <c r="A276">
        <f t="shared" si="9"/>
        <v>40</v>
      </c>
      <c r="B276">
        <v>2</v>
      </c>
      <c r="C276" s="2">
        <v>42633</v>
      </c>
      <c r="D276" s="5">
        <f>VLOOKUP($A276,Weeks!$A$2:$E$53,3,FALSE)*VLOOKUP($B276,dayFactor!$A$1:$B$8,2,FALSE)</f>
        <v>1497.5265968799192</v>
      </c>
      <c r="E276" s="5">
        <f>VLOOKUP($A276,Weeks!$A$2:$E$53,4,FALSE)*VLOOKUP($B276,dayFactor!$A$1:$B$8,2,FALSE)</f>
        <v>118.11365261052269</v>
      </c>
      <c r="F276" s="5">
        <f>VLOOKUP($A276,Weeks!$A$2:$E$53,5,FALSE)*VLOOKUP($B276,dayFactor!$A$1:$B$8,2,FALSE)</f>
        <v>229.7805561506855</v>
      </c>
      <c r="G276" s="5">
        <f t="shared" si="8"/>
        <v>1845.4208056411273</v>
      </c>
    </row>
    <row r="277" spans="1:7" x14ac:dyDescent="0.25">
      <c r="A277">
        <f t="shared" si="9"/>
        <v>40</v>
      </c>
      <c r="B277">
        <v>3</v>
      </c>
      <c r="C277" s="2">
        <v>42634</v>
      </c>
      <c r="D277" s="5">
        <f>VLOOKUP($A277,Weeks!$A$2:$E$53,3,FALSE)*VLOOKUP($B277,dayFactor!$A$1:$B$8,2,FALSE)</f>
        <v>1575.6652905600247</v>
      </c>
      <c r="E277" s="5">
        <f>VLOOKUP($A277,Weeks!$A$2:$E$53,4,FALSE)*VLOOKUP($B277,dayFactor!$A$1:$B$8,2,FALSE)</f>
        <v>124.27664600242709</v>
      </c>
      <c r="F277" s="5">
        <f>VLOOKUP($A277,Weeks!$A$2:$E$53,5,FALSE)*VLOOKUP($B277,dayFactor!$A$1:$B$8,2,FALSE)</f>
        <v>241.77016122889327</v>
      </c>
      <c r="G277" s="5">
        <f t="shared" si="8"/>
        <v>1941.7120977913451</v>
      </c>
    </row>
    <row r="278" spans="1:7" x14ac:dyDescent="0.25">
      <c r="A278">
        <f t="shared" si="9"/>
        <v>40</v>
      </c>
      <c r="B278">
        <v>4</v>
      </c>
      <c r="C278" s="2">
        <v>42635</v>
      </c>
      <c r="D278" s="5">
        <f>VLOOKUP($A278,Weeks!$A$2:$E$53,3,FALSE)*VLOOKUP($B278,dayFactor!$A$1:$B$8,2,FALSE)</f>
        <v>1614.204079959603</v>
      </c>
      <c r="E278" s="5">
        <f>VLOOKUP($A278,Weeks!$A$2:$E$53,4,FALSE)*VLOOKUP($B278,dayFactor!$A$1:$B$8,2,FALSE)</f>
        <v>127.31629631158076</v>
      </c>
      <c r="F278" s="5">
        <f>VLOOKUP($A278,Weeks!$A$2:$E$53,5,FALSE)*VLOOKUP($B278,dayFactor!$A$1:$B$8,2,FALSE)</f>
        <v>247.68355500771463</v>
      </c>
      <c r="G278" s="5">
        <f t="shared" si="8"/>
        <v>1989.2039312788984</v>
      </c>
    </row>
    <row r="279" spans="1:7" x14ac:dyDescent="0.25">
      <c r="A279">
        <f t="shared" si="9"/>
        <v>40</v>
      </c>
      <c r="B279">
        <v>5</v>
      </c>
      <c r="C279" s="2">
        <v>42636</v>
      </c>
      <c r="D279" s="5">
        <f>VLOOKUP($A279,Weeks!$A$2:$E$53,3,FALSE)*VLOOKUP($B279,dayFactor!$A$1:$B$8,2,FALSE)</f>
        <v>1400.2313930618277</v>
      </c>
      <c r="E279" s="5">
        <f>VLOOKUP($A279,Weeks!$A$2:$E$53,4,FALSE)*VLOOKUP($B279,dayFactor!$A$1:$B$8,2,FALSE)</f>
        <v>110.43973755059434</v>
      </c>
      <c r="F279" s="5">
        <f>VLOOKUP($A279,Weeks!$A$2:$E$53,5,FALSE)*VLOOKUP($B279,dayFactor!$A$1:$B$8,2,FALSE)</f>
        <v>214.8515751958931</v>
      </c>
      <c r="G279" s="5">
        <f t="shared" si="8"/>
        <v>1725.5227058083151</v>
      </c>
    </row>
    <row r="280" spans="1:7" x14ac:dyDescent="0.25">
      <c r="A280">
        <f t="shared" si="9"/>
        <v>40</v>
      </c>
      <c r="B280">
        <v>6</v>
      </c>
      <c r="C280" s="2">
        <v>42637</v>
      </c>
      <c r="D280" s="5">
        <f>VLOOKUP($A280,Weeks!$A$2:$E$53,3,FALSE)*VLOOKUP($B280,dayFactor!$A$1:$B$8,2,FALSE)</f>
        <v>825.53608892224759</v>
      </c>
      <c r="E280" s="5">
        <f>VLOOKUP($A280,Weeks!$A$2:$E$53,4,FALSE)*VLOOKUP($B280,dayFactor!$A$1:$B$8,2,FALSE)</f>
        <v>65.112087509875877</v>
      </c>
      <c r="F280" s="5">
        <f>VLOOKUP($A280,Weeks!$A$2:$E$53,5,FALSE)*VLOOKUP($B280,dayFactor!$A$1:$B$8,2,FALSE)</f>
        <v>126.67029889835504</v>
      </c>
      <c r="G280" s="5">
        <f t="shared" si="8"/>
        <v>1017.3184753304786</v>
      </c>
    </row>
    <row r="281" spans="1:7" x14ac:dyDescent="0.25">
      <c r="A281">
        <f t="shared" si="9"/>
        <v>40</v>
      </c>
      <c r="B281">
        <v>7</v>
      </c>
      <c r="C281" s="2">
        <v>42638</v>
      </c>
      <c r="D281" s="5">
        <f>VLOOKUP($A281,Weeks!$A$2:$E$53,3,FALSE)*VLOOKUP($B281,dayFactor!$A$1:$B$8,2,FALSE)</f>
        <v>828.78716430217685</v>
      </c>
      <c r="E281" s="5">
        <f>VLOOKUP($A281,Weeks!$A$2:$E$53,4,FALSE)*VLOOKUP($B281,dayFactor!$A$1:$B$8,2,FALSE)</f>
        <v>65.368507922598866</v>
      </c>
      <c r="F281" s="5">
        <f>VLOOKUP($A281,Weeks!$A$2:$E$53,5,FALSE)*VLOOKUP($B281,dayFactor!$A$1:$B$8,2,FALSE)</f>
        <v>127.16914406774595</v>
      </c>
      <c r="G281" s="5">
        <f t="shared" si="8"/>
        <v>1021.3248162925216</v>
      </c>
    </row>
    <row r="282" spans="1:7" x14ac:dyDescent="0.25">
      <c r="A282">
        <f t="shared" si="9"/>
        <v>41</v>
      </c>
      <c r="B282">
        <v>1</v>
      </c>
      <c r="C282" s="2">
        <v>42639</v>
      </c>
      <c r="D282" s="5">
        <f>VLOOKUP($A282,Weeks!$A$2:$E$53,3,FALSE)*VLOOKUP($B282,dayFactor!$A$1:$B$8,2,FALSE)</f>
        <v>1271.8280087016776</v>
      </c>
      <c r="E282" s="5">
        <f>VLOOKUP($A282,Weeks!$A$2:$E$53,4,FALSE)*VLOOKUP($B282,dayFactor!$A$1:$B$8,2,FALSE)</f>
        <v>99.680764400092627</v>
      </c>
      <c r="F282" s="5">
        <f>VLOOKUP($A282,Weeks!$A$2:$E$53,5,FALSE)*VLOOKUP($B282,dayFactor!$A$1:$B$8,2,FALSE)</f>
        <v>193.92086329686637</v>
      </c>
      <c r="G282" s="5">
        <f t="shared" si="8"/>
        <v>1565.4296363986366</v>
      </c>
    </row>
    <row r="283" spans="1:7" x14ac:dyDescent="0.25">
      <c r="A283">
        <f t="shared" si="9"/>
        <v>41</v>
      </c>
      <c r="B283">
        <v>2</v>
      </c>
      <c r="C283" s="2">
        <v>42640</v>
      </c>
      <c r="D283" s="5">
        <f>VLOOKUP($A283,Weeks!$A$2:$E$53,3,FALSE)*VLOOKUP($B283,dayFactor!$A$1:$B$8,2,FALSE)</f>
        <v>1507.0134393951657</v>
      </c>
      <c r="E283" s="5">
        <f>VLOOKUP($A283,Weeks!$A$2:$E$53,4,FALSE)*VLOOKUP($B283,dayFactor!$A$1:$B$8,2,FALSE)</f>
        <v>118.11365261052269</v>
      </c>
      <c r="F283" s="5">
        <f>VLOOKUP($A283,Weeks!$A$2:$E$53,5,FALSE)*VLOOKUP($B283,dayFactor!$A$1:$B$8,2,FALSE)</f>
        <v>229.7805561506855</v>
      </c>
      <c r="G283" s="5">
        <f t="shared" si="8"/>
        <v>1854.9076481563739</v>
      </c>
    </row>
    <row r="284" spans="1:7" x14ac:dyDescent="0.25">
      <c r="A284">
        <f t="shared" si="9"/>
        <v>41</v>
      </c>
      <c r="B284">
        <v>3</v>
      </c>
      <c r="C284" s="2">
        <v>42641</v>
      </c>
      <c r="D284" s="5">
        <f>VLOOKUP($A284,Weeks!$A$2:$E$53,3,FALSE)*VLOOKUP($B284,dayFactor!$A$1:$B$8,2,FALSE)</f>
        <v>1585.6471423010403</v>
      </c>
      <c r="E284" s="5">
        <f>VLOOKUP($A284,Weeks!$A$2:$E$53,4,FALSE)*VLOOKUP($B284,dayFactor!$A$1:$B$8,2,FALSE)</f>
        <v>124.27664600242709</v>
      </c>
      <c r="F284" s="5">
        <f>VLOOKUP($A284,Weeks!$A$2:$E$53,5,FALSE)*VLOOKUP($B284,dayFactor!$A$1:$B$8,2,FALSE)</f>
        <v>241.77016122889327</v>
      </c>
      <c r="G284" s="5">
        <f t="shared" si="8"/>
        <v>1951.6939495323606</v>
      </c>
    </row>
    <row r="285" spans="1:7" x14ac:dyDescent="0.25">
      <c r="A285">
        <f t="shared" si="9"/>
        <v>41</v>
      </c>
      <c r="B285">
        <v>4</v>
      </c>
      <c r="C285" s="2">
        <v>42642</v>
      </c>
      <c r="D285" s="5">
        <f>VLOOKUP($A285,Weeks!$A$2:$E$53,3,FALSE)*VLOOKUP($B285,dayFactor!$A$1:$B$8,2,FALSE)</f>
        <v>1624.4300752280349</v>
      </c>
      <c r="E285" s="5">
        <f>VLOOKUP($A285,Weeks!$A$2:$E$53,4,FALSE)*VLOOKUP($B285,dayFactor!$A$1:$B$8,2,FALSE)</f>
        <v>127.31629631158076</v>
      </c>
      <c r="F285" s="5">
        <f>VLOOKUP($A285,Weeks!$A$2:$E$53,5,FALSE)*VLOOKUP($B285,dayFactor!$A$1:$B$8,2,FALSE)</f>
        <v>247.68355500771463</v>
      </c>
      <c r="G285" s="5">
        <f t="shared" si="8"/>
        <v>1999.4299265473303</v>
      </c>
    </row>
    <row r="286" spans="1:7" x14ac:dyDescent="0.25">
      <c r="A286">
        <f t="shared" si="9"/>
        <v>41</v>
      </c>
      <c r="B286">
        <v>5</v>
      </c>
      <c r="C286" s="2">
        <v>42643</v>
      </c>
      <c r="D286" s="5">
        <f>VLOOKUP($A286,Weeks!$A$2:$E$53,3,FALSE)*VLOOKUP($B286,dayFactor!$A$1:$B$8,2,FALSE)</f>
        <v>1409.1018697121647</v>
      </c>
      <c r="E286" s="5">
        <f>VLOOKUP($A286,Weeks!$A$2:$E$53,4,FALSE)*VLOOKUP($B286,dayFactor!$A$1:$B$8,2,FALSE)</f>
        <v>110.43973755059434</v>
      </c>
      <c r="F286" s="5">
        <f>VLOOKUP($A286,Weeks!$A$2:$E$53,5,FALSE)*VLOOKUP($B286,dayFactor!$A$1:$B$8,2,FALSE)</f>
        <v>214.8515751958931</v>
      </c>
      <c r="G286" s="5">
        <f t="shared" si="8"/>
        <v>1734.3931824586521</v>
      </c>
    </row>
    <row r="287" spans="1:7" x14ac:dyDescent="0.25">
      <c r="A287">
        <f t="shared" si="9"/>
        <v>41</v>
      </c>
      <c r="B287">
        <v>6</v>
      </c>
      <c r="C287" s="2">
        <v>42644</v>
      </c>
      <c r="D287" s="5">
        <f>VLOOKUP($A287,Weeks!$A$2:$E$53,3,FALSE)*VLOOKUP($B287,dayFactor!$A$1:$B$8,2,FALSE)</f>
        <v>830.76586639837069</v>
      </c>
      <c r="E287" s="5">
        <f>VLOOKUP($A287,Weeks!$A$2:$E$53,4,FALSE)*VLOOKUP($B287,dayFactor!$A$1:$B$8,2,FALSE)</f>
        <v>65.112087509875877</v>
      </c>
      <c r="F287" s="5">
        <f>VLOOKUP($A287,Weeks!$A$2:$E$53,5,FALSE)*VLOOKUP($B287,dayFactor!$A$1:$B$8,2,FALSE)</f>
        <v>126.67029889835504</v>
      </c>
      <c r="G287" s="5">
        <f t="shared" si="8"/>
        <v>1022.5482528066016</v>
      </c>
    </row>
    <row r="288" spans="1:7" x14ac:dyDescent="0.25">
      <c r="A288">
        <f t="shared" si="9"/>
        <v>41</v>
      </c>
      <c r="B288">
        <v>7</v>
      </c>
      <c r="C288" s="2">
        <v>42645</v>
      </c>
      <c r="D288" s="5">
        <f>VLOOKUP($A288,Weeks!$A$2:$E$53,3,FALSE)*VLOOKUP($B288,dayFactor!$A$1:$B$8,2,FALSE)</f>
        <v>834.03753736584997</v>
      </c>
      <c r="E288" s="5">
        <f>VLOOKUP($A288,Weeks!$A$2:$E$53,4,FALSE)*VLOOKUP($B288,dayFactor!$A$1:$B$8,2,FALSE)</f>
        <v>65.368507922598866</v>
      </c>
      <c r="F288" s="5">
        <f>VLOOKUP($A288,Weeks!$A$2:$E$53,5,FALSE)*VLOOKUP($B288,dayFactor!$A$1:$B$8,2,FALSE)</f>
        <v>127.16914406774595</v>
      </c>
      <c r="G288" s="5">
        <f t="shared" si="8"/>
        <v>1026.5751893561946</v>
      </c>
    </row>
    <row r="289" spans="1:7" x14ac:dyDescent="0.25">
      <c r="A289">
        <f t="shared" si="9"/>
        <v>42</v>
      </c>
      <c r="B289">
        <v>1</v>
      </c>
      <c r="C289" s="2">
        <v>42646</v>
      </c>
      <c r="D289" s="5">
        <f>VLOOKUP($A289,Weeks!$A$2:$E$53,3,FALSE)*VLOOKUP($B289,dayFactor!$A$1:$B$8,2,FALSE)</f>
        <v>1233.0156657640166</v>
      </c>
      <c r="E289" s="5">
        <f>VLOOKUP($A289,Weeks!$A$2:$E$53,4,FALSE)*VLOOKUP($B289,dayFactor!$A$1:$B$8,2,FALSE)</f>
        <v>99.680764400092627</v>
      </c>
      <c r="F289" s="5">
        <f>VLOOKUP($A289,Weeks!$A$2:$E$53,5,FALSE)*VLOOKUP($B289,dayFactor!$A$1:$B$8,2,FALSE)</f>
        <v>193.92086329686637</v>
      </c>
      <c r="G289" s="5">
        <f t="shared" si="8"/>
        <v>1526.6172934609756</v>
      </c>
    </row>
    <row r="290" spans="1:7" x14ac:dyDescent="0.25">
      <c r="A290">
        <f t="shared" si="9"/>
        <v>42</v>
      </c>
      <c r="B290">
        <v>2</v>
      </c>
      <c r="C290" s="2">
        <v>42647</v>
      </c>
      <c r="D290" s="5">
        <f>VLOOKUP($A290,Weeks!$A$2:$E$53,3,FALSE)*VLOOKUP($B290,dayFactor!$A$1:$B$8,2,FALSE)</f>
        <v>1461.0239486611329</v>
      </c>
      <c r="E290" s="5">
        <f>VLOOKUP($A290,Weeks!$A$2:$E$53,4,FALSE)*VLOOKUP($B290,dayFactor!$A$1:$B$8,2,FALSE)</f>
        <v>118.11365261052269</v>
      </c>
      <c r="F290" s="5">
        <f>VLOOKUP($A290,Weeks!$A$2:$E$53,5,FALSE)*VLOOKUP($B290,dayFactor!$A$1:$B$8,2,FALSE)</f>
        <v>229.7805561506855</v>
      </c>
      <c r="G290" s="5">
        <f t="shared" si="8"/>
        <v>1808.918157422341</v>
      </c>
    </row>
    <row r="291" spans="1:7" x14ac:dyDescent="0.25">
      <c r="A291">
        <f t="shared" si="9"/>
        <v>42</v>
      </c>
      <c r="B291">
        <v>3</v>
      </c>
      <c r="C291" s="2">
        <v>42648</v>
      </c>
      <c r="D291" s="5">
        <f>VLOOKUP($A291,Weeks!$A$2:$E$53,3,FALSE)*VLOOKUP($B291,dayFactor!$A$1:$B$8,2,FALSE)</f>
        <v>1537.2579888588741</v>
      </c>
      <c r="E291" s="5">
        <f>VLOOKUP($A291,Weeks!$A$2:$E$53,4,FALSE)*VLOOKUP($B291,dayFactor!$A$1:$B$8,2,FALSE)</f>
        <v>124.27664600242709</v>
      </c>
      <c r="F291" s="5">
        <f>VLOOKUP($A291,Weeks!$A$2:$E$53,5,FALSE)*VLOOKUP($B291,dayFactor!$A$1:$B$8,2,FALSE)</f>
        <v>241.77016122889327</v>
      </c>
      <c r="G291" s="5">
        <f t="shared" si="8"/>
        <v>1903.3047960901945</v>
      </c>
    </row>
    <row r="292" spans="1:7" x14ac:dyDescent="0.25">
      <c r="A292">
        <f t="shared" si="9"/>
        <v>42</v>
      </c>
      <c r="B292">
        <v>4</v>
      </c>
      <c r="C292" s="2">
        <v>42649</v>
      </c>
      <c r="D292" s="5">
        <f>VLOOKUP($A292,Weeks!$A$2:$E$53,3,FALSE)*VLOOKUP($B292,dayFactor!$A$1:$B$8,2,FALSE)</f>
        <v>1574.857384009855</v>
      </c>
      <c r="E292" s="5">
        <f>VLOOKUP($A292,Weeks!$A$2:$E$53,4,FALSE)*VLOOKUP($B292,dayFactor!$A$1:$B$8,2,FALSE)</f>
        <v>127.31629631158076</v>
      </c>
      <c r="F292" s="5">
        <f>VLOOKUP($A292,Weeks!$A$2:$E$53,5,FALSE)*VLOOKUP($B292,dayFactor!$A$1:$B$8,2,FALSE)</f>
        <v>247.68355500771463</v>
      </c>
      <c r="G292" s="5">
        <f t="shared" si="8"/>
        <v>1949.8572353291504</v>
      </c>
    </row>
    <row r="293" spans="1:7" x14ac:dyDescent="0.25">
      <c r="A293">
        <f t="shared" si="9"/>
        <v>42</v>
      </c>
      <c r="B293">
        <v>5</v>
      </c>
      <c r="C293" s="2">
        <v>42650</v>
      </c>
      <c r="D293" s="5">
        <f>VLOOKUP($A293,Weeks!$A$2:$E$53,3,FALSE)*VLOOKUP($B293,dayFactor!$A$1:$B$8,2,FALSE)</f>
        <v>1366.1003438555374</v>
      </c>
      <c r="E293" s="5">
        <f>VLOOKUP($A293,Weeks!$A$2:$E$53,4,FALSE)*VLOOKUP($B293,dayFactor!$A$1:$B$8,2,FALSE)</f>
        <v>110.43973755059434</v>
      </c>
      <c r="F293" s="5">
        <f>VLOOKUP($A293,Weeks!$A$2:$E$53,5,FALSE)*VLOOKUP($B293,dayFactor!$A$1:$B$8,2,FALSE)</f>
        <v>214.8515751958931</v>
      </c>
      <c r="G293" s="5">
        <f t="shared" si="8"/>
        <v>1691.3916566020248</v>
      </c>
    </row>
    <row r="294" spans="1:7" x14ac:dyDescent="0.25">
      <c r="A294">
        <f t="shared" si="9"/>
        <v>42</v>
      </c>
      <c r="B294">
        <v>6</v>
      </c>
      <c r="C294" s="2">
        <v>42651</v>
      </c>
      <c r="D294" s="5">
        <f>VLOOKUP($A294,Weeks!$A$2:$E$53,3,FALSE)*VLOOKUP($B294,dayFactor!$A$1:$B$8,2,FALSE)</f>
        <v>805.41340561991024</v>
      </c>
      <c r="E294" s="5">
        <f>VLOOKUP($A294,Weeks!$A$2:$E$53,4,FALSE)*VLOOKUP($B294,dayFactor!$A$1:$B$8,2,FALSE)</f>
        <v>65.112087509875877</v>
      </c>
      <c r="F294" s="5">
        <f>VLOOKUP($A294,Weeks!$A$2:$E$53,5,FALSE)*VLOOKUP($B294,dayFactor!$A$1:$B$8,2,FALSE)</f>
        <v>126.67029889835504</v>
      </c>
      <c r="G294" s="5">
        <f t="shared" si="8"/>
        <v>997.19579202814111</v>
      </c>
    </row>
    <row r="295" spans="1:7" x14ac:dyDescent="0.25">
      <c r="A295">
        <f t="shared" si="9"/>
        <v>42</v>
      </c>
      <c r="B295">
        <v>7</v>
      </c>
      <c r="C295" s="2">
        <v>42652</v>
      </c>
      <c r="D295" s="5">
        <f>VLOOKUP($A295,Weeks!$A$2:$E$53,3,FALSE)*VLOOKUP($B295,dayFactor!$A$1:$B$8,2,FALSE)</f>
        <v>808.58523508783128</v>
      </c>
      <c r="E295" s="5">
        <f>VLOOKUP($A295,Weeks!$A$2:$E$53,4,FALSE)*VLOOKUP($B295,dayFactor!$A$1:$B$8,2,FALSE)</f>
        <v>65.368507922598866</v>
      </c>
      <c r="F295" s="5">
        <f>VLOOKUP($A295,Weeks!$A$2:$E$53,5,FALSE)*VLOOKUP($B295,dayFactor!$A$1:$B$8,2,FALSE)</f>
        <v>127.16914406774595</v>
      </c>
      <c r="G295" s="5">
        <f t="shared" si="8"/>
        <v>1001.1228870781761</v>
      </c>
    </row>
    <row r="296" spans="1:7" x14ac:dyDescent="0.25">
      <c r="A296">
        <f t="shared" si="9"/>
        <v>43</v>
      </c>
      <c r="B296">
        <v>1</v>
      </c>
      <c r="C296" s="2">
        <v>42653</v>
      </c>
      <c r="D296" s="5">
        <f>VLOOKUP($A296,Weeks!$A$2:$E$53,3,FALSE)*VLOOKUP($B296,dayFactor!$A$1:$B$8,2,FALSE)</f>
        <v>1248.3356796091678</v>
      </c>
      <c r="E296" s="5">
        <f>VLOOKUP($A296,Weeks!$A$2:$E$53,4,FALSE)*VLOOKUP($B296,dayFactor!$A$1:$B$8,2,FALSE)</f>
        <v>99.680764400092627</v>
      </c>
      <c r="F296" s="5">
        <f>VLOOKUP($A296,Weeks!$A$2:$E$53,5,FALSE)*VLOOKUP($B296,dayFactor!$A$1:$B$8,2,FALSE)</f>
        <v>193.92086329686637</v>
      </c>
      <c r="G296" s="5">
        <f t="shared" si="8"/>
        <v>1541.9373073061267</v>
      </c>
    </row>
    <row r="297" spans="1:7" x14ac:dyDescent="0.25">
      <c r="A297">
        <f t="shared" si="9"/>
        <v>43</v>
      </c>
      <c r="B297">
        <v>2</v>
      </c>
      <c r="C297" s="2">
        <v>42654</v>
      </c>
      <c r="D297" s="5">
        <f>VLOOKUP($A297,Weeks!$A$2:$E$53,3,FALSE)*VLOOKUP($B297,dayFactor!$A$1:$B$8,2,FALSE)</f>
        <v>1479.1769273645436</v>
      </c>
      <c r="E297" s="5">
        <f>VLOOKUP($A297,Weeks!$A$2:$E$53,4,FALSE)*VLOOKUP($B297,dayFactor!$A$1:$B$8,2,FALSE)</f>
        <v>118.11365261052269</v>
      </c>
      <c r="F297" s="5">
        <f>VLOOKUP($A297,Weeks!$A$2:$E$53,5,FALSE)*VLOOKUP($B297,dayFactor!$A$1:$B$8,2,FALSE)</f>
        <v>229.7805561506855</v>
      </c>
      <c r="G297" s="5">
        <f t="shared" si="8"/>
        <v>1827.0711361257518</v>
      </c>
    </row>
    <row r="298" spans="1:7" x14ac:dyDescent="0.25">
      <c r="A298">
        <f t="shared" si="9"/>
        <v>43</v>
      </c>
      <c r="B298">
        <v>3</v>
      </c>
      <c r="C298" s="2">
        <v>42655</v>
      </c>
      <c r="D298" s="5">
        <f>VLOOKUP($A298,Weeks!$A$2:$E$53,3,FALSE)*VLOOKUP($B298,dayFactor!$A$1:$B$8,2,FALSE)</f>
        <v>1556.3581627875601</v>
      </c>
      <c r="E298" s="5">
        <f>VLOOKUP($A298,Weeks!$A$2:$E$53,4,FALSE)*VLOOKUP($B298,dayFactor!$A$1:$B$8,2,FALSE)</f>
        <v>124.27664600242709</v>
      </c>
      <c r="F298" s="5">
        <f>VLOOKUP($A298,Weeks!$A$2:$E$53,5,FALSE)*VLOOKUP($B298,dayFactor!$A$1:$B$8,2,FALSE)</f>
        <v>241.77016122889327</v>
      </c>
      <c r="G298" s="5">
        <f t="shared" si="8"/>
        <v>1922.4049700188805</v>
      </c>
    </row>
    <row r="299" spans="1:7" x14ac:dyDescent="0.25">
      <c r="A299">
        <f t="shared" si="9"/>
        <v>43</v>
      </c>
      <c r="B299">
        <v>4</v>
      </c>
      <c r="C299" s="2">
        <v>42656</v>
      </c>
      <c r="D299" s="5">
        <f>VLOOKUP($A299,Weeks!$A$2:$E$53,3,FALSE)*VLOOKUP($B299,dayFactor!$A$1:$B$8,2,FALSE)</f>
        <v>1594.4247241475973</v>
      </c>
      <c r="E299" s="5">
        <f>VLOOKUP($A299,Weeks!$A$2:$E$53,4,FALSE)*VLOOKUP($B299,dayFactor!$A$1:$B$8,2,FALSE)</f>
        <v>127.31629631158076</v>
      </c>
      <c r="F299" s="5">
        <f>VLOOKUP($A299,Weeks!$A$2:$E$53,5,FALSE)*VLOOKUP($B299,dayFactor!$A$1:$B$8,2,FALSE)</f>
        <v>247.68355500771463</v>
      </c>
      <c r="G299" s="5">
        <f t="shared" si="8"/>
        <v>1969.4245754668927</v>
      </c>
    </row>
    <row r="300" spans="1:7" x14ac:dyDescent="0.25">
      <c r="A300">
        <f t="shared" si="9"/>
        <v>43</v>
      </c>
      <c r="B300">
        <v>5</v>
      </c>
      <c r="C300" s="2">
        <v>42657</v>
      </c>
      <c r="D300" s="5">
        <f>VLOOKUP($A300,Weeks!$A$2:$E$53,3,FALSE)*VLOOKUP($B300,dayFactor!$A$1:$B$8,2,FALSE)</f>
        <v>1383.0739126128851</v>
      </c>
      <c r="E300" s="5">
        <f>VLOOKUP($A300,Weeks!$A$2:$E$53,4,FALSE)*VLOOKUP($B300,dayFactor!$A$1:$B$8,2,FALSE)</f>
        <v>110.43973755059434</v>
      </c>
      <c r="F300" s="5">
        <f>VLOOKUP($A300,Weeks!$A$2:$E$53,5,FALSE)*VLOOKUP($B300,dayFactor!$A$1:$B$8,2,FALSE)</f>
        <v>214.8515751958931</v>
      </c>
      <c r="G300" s="5">
        <f t="shared" si="8"/>
        <v>1708.3652253593725</v>
      </c>
    </row>
    <row r="301" spans="1:7" x14ac:dyDescent="0.25">
      <c r="A301">
        <f t="shared" si="9"/>
        <v>43</v>
      </c>
      <c r="B301">
        <v>6</v>
      </c>
      <c r="C301" s="2">
        <v>42658</v>
      </c>
      <c r="D301" s="5">
        <f>VLOOKUP($A301,Weeks!$A$2:$E$53,3,FALSE)*VLOOKUP($B301,dayFactor!$A$1:$B$8,2,FALSE)</f>
        <v>815.420532753629</v>
      </c>
      <c r="E301" s="5">
        <f>VLOOKUP($A301,Weeks!$A$2:$E$53,4,FALSE)*VLOOKUP($B301,dayFactor!$A$1:$B$8,2,FALSE)</f>
        <v>65.112087509875877</v>
      </c>
      <c r="F301" s="5">
        <f>VLOOKUP($A301,Weeks!$A$2:$E$53,5,FALSE)*VLOOKUP($B301,dayFactor!$A$1:$B$8,2,FALSE)</f>
        <v>126.67029889835504</v>
      </c>
      <c r="G301" s="5">
        <f t="shared" si="8"/>
        <v>1007.2029191618599</v>
      </c>
    </row>
    <row r="302" spans="1:7" x14ac:dyDescent="0.25">
      <c r="A302">
        <f t="shared" si="9"/>
        <v>43</v>
      </c>
      <c r="B302">
        <v>7</v>
      </c>
      <c r="C302" s="2">
        <v>42659</v>
      </c>
      <c r="D302" s="5">
        <f>VLOOKUP($A302,Weeks!$A$2:$E$53,3,FALSE)*VLOOKUP($B302,dayFactor!$A$1:$B$8,2,FALSE)</f>
        <v>818.6317716732807</v>
      </c>
      <c r="E302" s="5">
        <f>VLOOKUP($A302,Weeks!$A$2:$E$53,4,FALSE)*VLOOKUP($B302,dayFactor!$A$1:$B$8,2,FALSE)</f>
        <v>65.368507922598866</v>
      </c>
      <c r="F302" s="5">
        <f>VLOOKUP($A302,Weeks!$A$2:$E$53,5,FALSE)*VLOOKUP($B302,dayFactor!$A$1:$B$8,2,FALSE)</f>
        <v>127.16914406774595</v>
      </c>
      <c r="G302" s="5">
        <f t="shared" si="8"/>
        <v>1011.1694236636255</v>
      </c>
    </row>
    <row r="303" spans="1:7" x14ac:dyDescent="0.25">
      <c r="A303">
        <f t="shared" si="9"/>
        <v>44</v>
      </c>
      <c r="B303">
        <v>1</v>
      </c>
      <c r="C303" s="2">
        <v>42660</v>
      </c>
      <c r="D303" s="5">
        <f>VLOOKUP($A303,Weeks!$A$2:$E$53,3,FALSE)*VLOOKUP($B303,dayFactor!$A$1:$B$8,2,FALSE)</f>
        <v>1225.3287053686092</v>
      </c>
      <c r="E303" s="5">
        <f>VLOOKUP($A303,Weeks!$A$2:$E$53,4,FALSE)*VLOOKUP($B303,dayFactor!$A$1:$B$8,2,FALSE)</f>
        <v>99.680764400092627</v>
      </c>
      <c r="F303" s="5">
        <f>VLOOKUP($A303,Weeks!$A$2:$E$53,5,FALSE)*VLOOKUP($B303,dayFactor!$A$1:$B$8,2,FALSE)</f>
        <v>193.92086329686637</v>
      </c>
      <c r="G303" s="5">
        <f t="shared" si="8"/>
        <v>1518.9303330655682</v>
      </c>
    </row>
    <row r="304" spans="1:7" x14ac:dyDescent="0.25">
      <c r="A304">
        <f t="shared" si="9"/>
        <v>44</v>
      </c>
      <c r="B304">
        <v>2</v>
      </c>
      <c r="C304" s="2">
        <v>42661</v>
      </c>
      <c r="D304" s="5">
        <f>VLOOKUP($A304,Weeks!$A$2:$E$53,3,FALSE)*VLOOKUP($B304,dayFactor!$A$1:$B$8,2,FALSE)</f>
        <v>1451.9155216216916</v>
      </c>
      <c r="E304" s="5">
        <f>VLOOKUP($A304,Weeks!$A$2:$E$53,4,FALSE)*VLOOKUP($B304,dayFactor!$A$1:$B$8,2,FALSE)</f>
        <v>118.11365261052269</v>
      </c>
      <c r="F304" s="5">
        <f>VLOOKUP($A304,Weeks!$A$2:$E$53,5,FALSE)*VLOOKUP($B304,dayFactor!$A$1:$B$8,2,FALSE)</f>
        <v>229.7805561506855</v>
      </c>
      <c r="G304" s="5">
        <f t="shared" si="8"/>
        <v>1799.8097303828997</v>
      </c>
    </row>
    <row r="305" spans="1:7" x14ac:dyDescent="0.25">
      <c r="A305">
        <f t="shared" si="9"/>
        <v>44</v>
      </c>
      <c r="B305">
        <v>3</v>
      </c>
      <c r="C305" s="2">
        <v>42662</v>
      </c>
      <c r="D305" s="5">
        <f>VLOOKUP($A305,Weeks!$A$2:$E$53,3,FALSE)*VLOOKUP($B305,dayFactor!$A$1:$B$8,2,FALSE)</f>
        <v>1527.6742977461099</v>
      </c>
      <c r="E305" s="5">
        <f>VLOOKUP($A305,Weeks!$A$2:$E$53,4,FALSE)*VLOOKUP($B305,dayFactor!$A$1:$B$8,2,FALSE)</f>
        <v>124.27664600242709</v>
      </c>
      <c r="F305" s="5">
        <f>VLOOKUP($A305,Weeks!$A$2:$E$53,5,FALSE)*VLOOKUP($B305,dayFactor!$A$1:$B$8,2,FALSE)</f>
        <v>241.77016122889327</v>
      </c>
      <c r="G305" s="5">
        <f t="shared" si="8"/>
        <v>1893.7211049774303</v>
      </c>
    </row>
    <row r="306" spans="1:7" x14ac:dyDescent="0.25">
      <c r="A306">
        <f t="shared" si="9"/>
        <v>44</v>
      </c>
      <c r="B306">
        <v>4</v>
      </c>
      <c r="C306" s="2">
        <v>42663</v>
      </c>
      <c r="D306" s="5">
        <f>VLOOKUP($A306,Weeks!$A$2:$E$53,3,FALSE)*VLOOKUP($B306,dayFactor!$A$1:$B$8,2,FALSE)</f>
        <v>1565.0392878773962</v>
      </c>
      <c r="E306" s="5">
        <f>VLOOKUP($A306,Weeks!$A$2:$E$53,4,FALSE)*VLOOKUP($B306,dayFactor!$A$1:$B$8,2,FALSE)</f>
        <v>127.31629631158076</v>
      </c>
      <c r="F306" s="5">
        <f>VLOOKUP($A306,Weeks!$A$2:$E$53,5,FALSE)*VLOOKUP($B306,dayFactor!$A$1:$B$8,2,FALSE)</f>
        <v>247.68355500771463</v>
      </c>
      <c r="G306" s="5">
        <f t="shared" si="8"/>
        <v>1940.0391391966916</v>
      </c>
    </row>
    <row r="307" spans="1:7" x14ac:dyDescent="0.25">
      <c r="A307">
        <f t="shared" si="9"/>
        <v>44</v>
      </c>
      <c r="B307">
        <v>5</v>
      </c>
      <c r="C307" s="2">
        <v>42664</v>
      </c>
      <c r="D307" s="5">
        <f>VLOOKUP($A307,Weeks!$A$2:$E$53,3,FALSE)*VLOOKUP($B307,dayFactor!$A$1:$B$8,2,FALSE)</f>
        <v>1357.5836967999114</v>
      </c>
      <c r="E307" s="5">
        <f>VLOOKUP($A307,Weeks!$A$2:$E$53,4,FALSE)*VLOOKUP($B307,dayFactor!$A$1:$B$8,2,FALSE)</f>
        <v>110.43973755059434</v>
      </c>
      <c r="F307" s="5">
        <f>VLOOKUP($A307,Weeks!$A$2:$E$53,5,FALSE)*VLOOKUP($B307,dayFactor!$A$1:$B$8,2,FALSE)</f>
        <v>214.8515751958931</v>
      </c>
      <c r="G307" s="5">
        <f t="shared" si="8"/>
        <v>1682.8750095463988</v>
      </c>
    </row>
    <row r="308" spans="1:7" x14ac:dyDescent="0.25">
      <c r="A308">
        <f t="shared" si="9"/>
        <v>44</v>
      </c>
      <c r="B308">
        <v>6</v>
      </c>
      <c r="C308" s="2">
        <v>42665</v>
      </c>
      <c r="D308" s="5">
        <f>VLOOKUP($A308,Weeks!$A$2:$E$53,3,FALSE)*VLOOKUP($B308,dayFactor!$A$1:$B$8,2,FALSE)</f>
        <v>800.3922358790586</v>
      </c>
      <c r="E308" s="5">
        <f>VLOOKUP($A308,Weeks!$A$2:$E$53,4,FALSE)*VLOOKUP($B308,dayFactor!$A$1:$B$8,2,FALSE)</f>
        <v>65.112087509875877</v>
      </c>
      <c r="F308" s="5">
        <f>VLOOKUP($A308,Weeks!$A$2:$E$53,5,FALSE)*VLOOKUP($B308,dayFactor!$A$1:$B$8,2,FALSE)</f>
        <v>126.67029889835504</v>
      </c>
      <c r="G308" s="5">
        <f t="shared" si="8"/>
        <v>992.17462228728959</v>
      </c>
    </row>
    <row r="309" spans="1:7" x14ac:dyDescent="0.25">
      <c r="A309">
        <f t="shared" si="9"/>
        <v>44</v>
      </c>
      <c r="B309">
        <v>7</v>
      </c>
      <c r="C309" s="2">
        <v>42666</v>
      </c>
      <c r="D309" s="5">
        <f>VLOOKUP($A309,Weeks!$A$2:$E$53,3,FALSE)*VLOOKUP($B309,dayFactor!$A$1:$B$8,2,FALSE)</f>
        <v>803.54429128556433</v>
      </c>
      <c r="E309" s="5">
        <f>VLOOKUP($A309,Weeks!$A$2:$E$53,4,FALSE)*VLOOKUP($B309,dayFactor!$A$1:$B$8,2,FALSE)</f>
        <v>65.368507922598866</v>
      </c>
      <c r="F309" s="5">
        <f>VLOOKUP($A309,Weeks!$A$2:$E$53,5,FALSE)*VLOOKUP($B309,dayFactor!$A$1:$B$8,2,FALSE)</f>
        <v>127.16914406774595</v>
      </c>
      <c r="G309" s="5">
        <f t="shared" si="8"/>
        <v>996.08194327590911</v>
      </c>
    </row>
    <row r="310" spans="1:7" x14ac:dyDescent="0.25">
      <c r="A310">
        <f t="shared" si="9"/>
        <v>45</v>
      </c>
      <c r="B310">
        <v>1</v>
      </c>
      <c r="C310" s="2">
        <v>42667</v>
      </c>
      <c r="D310" s="5">
        <f>VLOOKUP($A310,Weeks!$A$2:$E$53,3,FALSE)*VLOOKUP($B310,dayFactor!$A$1:$B$8,2,FALSE)</f>
        <v>1162.8438577119696</v>
      </c>
      <c r="E310" s="5">
        <f>VLOOKUP($A310,Weeks!$A$2:$E$53,4,FALSE)*VLOOKUP($B310,dayFactor!$A$1:$B$8,2,FALSE)</f>
        <v>99.680764400092627</v>
      </c>
      <c r="F310" s="5">
        <f>VLOOKUP($A310,Weeks!$A$2:$E$53,5,FALSE)*VLOOKUP($B310,dayFactor!$A$1:$B$8,2,FALSE)</f>
        <v>193.92086329686637</v>
      </c>
      <c r="G310" s="5">
        <f t="shared" si="8"/>
        <v>1456.4454854089286</v>
      </c>
    </row>
    <row r="311" spans="1:7" x14ac:dyDescent="0.25">
      <c r="A311">
        <f t="shared" si="9"/>
        <v>45</v>
      </c>
      <c r="B311">
        <v>2</v>
      </c>
      <c r="C311" s="2">
        <v>42668</v>
      </c>
      <c r="D311" s="5">
        <f>VLOOKUP($A311,Weeks!$A$2:$E$53,3,FALSE)*VLOOKUP($B311,dayFactor!$A$1:$B$8,2,FALSE)</f>
        <v>1377.8760252960503</v>
      </c>
      <c r="E311" s="5">
        <f>VLOOKUP($A311,Weeks!$A$2:$E$53,4,FALSE)*VLOOKUP($B311,dayFactor!$A$1:$B$8,2,FALSE)</f>
        <v>118.11365261052269</v>
      </c>
      <c r="F311" s="5">
        <f>VLOOKUP($A311,Weeks!$A$2:$E$53,5,FALSE)*VLOOKUP($B311,dayFactor!$A$1:$B$8,2,FALSE)</f>
        <v>229.7805561506855</v>
      </c>
      <c r="G311" s="5">
        <f t="shared" si="8"/>
        <v>1725.7702340572584</v>
      </c>
    </row>
    <row r="312" spans="1:7" x14ac:dyDescent="0.25">
      <c r="A312">
        <f t="shared" si="9"/>
        <v>45</v>
      </c>
      <c r="B312">
        <v>3</v>
      </c>
      <c r="C312" s="2">
        <v>42669</v>
      </c>
      <c r="D312" s="5">
        <f>VLOOKUP($A312,Weeks!$A$2:$E$53,3,FALSE)*VLOOKUP($B312,dayFactor!$A$1:$B$8,2,FALSE)</f>
        <v>1449.7715314553993</v>
      </c>
      <c r="E312" s="5">
        <f>VLOOKUP($A312,Weeks!$A$2:$E$53,4,FALSE)*VLOOKUP($B312,dayFactor!$A$1:$B$8,2,FALSE)</f>
        <v>124.27664600242709</v>
      </c>
      <c r="F312" s="5">
        <f>VLOOKUP($A312,Weeks!$A$2:$E$53,5,FALSE)*VLOOKUP($B312,dayFactor!$A$1:$B$8,2,FALSE)</f>
        <v>241.77016122889327</v>
      </c>
      <c r="G312" s="5">
        <f t="shared" si="8"/>
        <v>1815.8183386867197</v>
      </c>
    </row>
    <row r="313" spans="1:7" x14ac:dyDescent="0.25">
      <c r="A313">
        <f t="shared" si="9"/>
        <v>45</v>
      </c>
      <c r="B313">
        <v>4</v>
      </c>
      <c r="C313" s="2">
        <v>42670</v>
      </c>
      <c r="D313" s="5">
        <f>VLOOKUP($A313,Weeks!$A$2:$E$53,3,FALSE)*VLOOKUP($B313,dayFactor!$A$1:$B$8,2,FALSE)</f>
        <v>1485.2311179951305</v>
      </c>
      <c r="E313" s="5">
        <f>VLOOKUP($A313,Weeks!$A$2:$E$53,4,FALSE)*VLOOKUP($B313,dayFactor!$A$1:$B$8,2,FALSE)</f>
        <v>127.31629631158076</v>
      </c>
      <c r="F313" s="5">
        <f>VLOOKUP($A313,Weeks!$A$2:$E$53,5,FALSE)*VLOOKUP($B313,dayFactor!$A$1:$B$8,2,FALSE)</f>
        <v>247.68355500771463</v>
      </c>
      <c r="G313" s="5">
        <f t="shared" si="8"/>
        <v>1860.2309693144259</v>
      </c>
    </row>
    <row r="314" spans="1:7" x14ac:dyDescent="0.25">
      <c r="A314">
        <f t="shared" si="9"/>
        <v>45</v>
      </c>
      <c r="B314">
        <v>5</v>
      </c>
      <c r="C314" s="2">
        <v>42671</v>
      </c>
      <c r="D314" s="5">
        <f>VLOOKUP($A314,Weeks!$A$2:$E$53,3,FALSE)*VLOOKUP($B314,dayFactor!$A$1:$B$8,2,FALSE)</f>
        <v>1288.3545910881003</v>
      </c>
      <c r="E314" s="5">
        <f>VLOOKUP($A314,Weeks!$A$2:$E$53,4,FALSE)*VLOOKUP($B314,dayFactor!$A$1:$B$8,2,FALSE)</f>
        <v>110.43973755059434</v>
      </c>
      <c r="F314" s="5">
        <f>VLOOKUP($A314,Weeks!$A$2:$E$53,5,FALSE)*VLOOKUP($B314,dayFactor!$A$1:$B$8,2,FALSE)</f>
        <v>214.8515751958931</v>
      </c>
      <c r="G314" s="5">
        <f t="shared" si="8"/>
        <v>1613.6459038345877</v>
      </c>
    </row>
    <row r="315" spans="1:7" x14ac:dyDescent="0.25">
      <c r="A315">
        <f t="shared" si="9"/>
        <v>45</v>
      </c>
      <c r="B315">
        <v>6</v>
      </c>
      <c r="C315" s="2">
        <v>42672</v>
      </c>
      <c r="D315" s="5">
        <f>VLOOKUP($A315,Weeks!$A$2:$E$53,3,FALSE)*VLOOKUP($B315,dayFactor!$A$1:$B$8,2,FALSE)</f>
        <v>759.57674963007275</v>
      </c>
      <c r="E315" s="5">
        <f>VLOOKUP($A315,Weeks!$A$2:$E$53,4,FALSE)*VLOOKUP($B315,dayFactor!$A$1:$B$8,2,FALSE)</f>
        <v>65.112087509875877</v>
      </c>
      <c r="F315" s="5">
        <f>VLOOKUP($A315,Weeks!$A$2:$E$53,5,FALSE)*VLOOKUP($B315,dayFactor!$A$1:$B$8,2,FALSE)</f>
        <v>126.67029889835504</v>
      </c>
      <c r="G315" s="5">
        <f t="shared" si="8"/>
        <v>951.35913603830363</v>
      </c>
    </row>
    <row r="316" spans="1:7" x14ac:dyDescent="0.25">
      <c r="A316">
        <f t="shared" si="9"/>
        <v>45</v>
      </c>
      <c r="B316">
        <v>7</v>
      </c>
      <c r="C316" s="2">
        <v>42673</v>
      </c>
      <c r="D316" s="5">
        <f>VLOOKUP($A316,Weeks!$A$2:$E$53,3,FALSE)*VLOOKUP($B316,dayFactor!$A$1:$B$8,2,FALSE)</f>
        <v>762.56806800249296</v>
      </c>
      <c r="E316" s="5">
        <f>VLOOKUP($A316,Weeks!$A$2:$E$53,4,FALSE)*VLOOKUP($B316,dayFactor!$A$1:$B$8,2,FALSE)</f>
        <v>65.368507922598866</v>
      </c>
      <c r="F316" s="5">
        <f>VLOOKUP($A316,Weeks!$A$2:$E$53,5,FALSE)*VLOOKUP($B316,dayFactor!$A$1:$B$8,2,FALSE)</f>
        <v>127.16914406774595</v>
      </c>
      <c r="G316" s="5">
        <f t="shared" si="8"/>
        <v>955.10571999283775</v>
      </c>
    </row>
    <row r="317" spans="1:7" x14ac:dyDescent="0.25">
      <c r="A317">
        <f t="shared" si="9"/>
        <v>46</v>
      </c>
      <c r="B317">
        <v>1</v>
      </c>
      <c r="C317" s="2">
        <v>42674</v>
      </c>
      <c r="D317" s="5">
        <f>VLOOKUP($A317,Weeks!$A$2:$E$53,3,FALSE)*VLOOKUP($B317,dayFactor!$A$1:$B$8,2,FALSE)</f>
        <v>1291.0893129814392</v>
      </c>
      <c r="E317" s="5">
        <f>VLOOKUP($A317,Weeks!$A$2:$E$53,4,FALSE)*VLOOKUP($B317,dayFactor!$A$1:$B$8,2,FALSE)</f>
        <v>99.680764400092627</v>
      </c>
      <c r="F317" s="5">
        <f>VLOOKUP($A317,Weeks!$A$2:$E$53,5,FALSE)*VLOOKUP($B317,dayFactor!$A$1:$B$8,2,FALSE)</f>
        <v>193.92086329686637</v>
      </c>
      <c r="G317" s="5">
        <f t="shared" si="8"/>
        <v>1584.6909406783982</v>
      </c>
    </row>
    <row r="318" spans="1:7" x14ac:dyDescent="0.25">
      <c r="A318">
        <f t="shared" si="9"/>
        <v>46</v>
      </c>
      <c r="B318">
        <v>2</v>
      </c>
      <c r="C318" s="2">
        <v>42675</v>
      </c>
      <c r="D318" s="5">
        <f>VLOOKUP($A318,Weeks!$A$2:$E$53,3,FALSE)*VLOOKUP($B318,dayFactor!$A$1:$B$8,2,FALSE)</f>
        <v>1529.8365288469479</v>
      </c>
      <c r="E318" s="5">
        <f>VLOOKUP($A318,Weeks!$A$2:$E$53,4,FALSE)*VLOOKUP($B318,dayFactor!$A$1:$B$8,2,FALSE)</f>
        <v>118.11365261052269</v>
      </c>
      <c r="F318" s="5">
        <f>VLOOKUP($A318,Weeks!$A$2:$E$53,5,FALSE)*VLOOKUP($B318,dayFactor!$A$1:$B$8,2,FALSE)</f>
        <v>229.7805561506855</v>
      </c>
      <c r="G318" s="5">
        <f t="shared" si="8"/>
        <v>1877.730737608156</v>
      </c>
    </row>
    <row r="319" spans="1:7" x14ac:dyDescent="0.25">
      <c r="A319">
        <f t="shared" si="9"/>
        <v>46</v>
      </c>
      <c r="B319">
        <v>3</v>
      </c>
      <c r="C319" s="2">
        <v>42676</v>
      </c>
      <c r="D319" s="5">
        <f>VLOOKUP($A319,Weeks!$A$2:$E$53,3,FALSE)*VLOOKUP($B319,dayFactor!$A$1:$B$8,2,FALSE)</f>
        <v>1609.6611063584701</v>
      </c>
      <c r="E319" s="5">
        <f>VLOOKUP($A319,Weeks!$A$2:$E$53,4,FALSE)*VLOOKUP($B319,dayFactor!$A$1:$B$8,2,FALSE)</f>
        <v>124.27664600242709</v>
      </c>
      <c r="F319" s="5">
        <f>VLOOKUP($A319,Weeks!$A$2:$E$53,5,FALSE)*VLOOKUP($B319,dayFactor!$A$1:$B$8,2,FALSE)</f>
        <v>241.77016122889327</v>
      </c>
      <c r="G319" s="5">
        <f t="shared" si="8"/>
        <v>1975.7079135897905</v>
      </c>
    </row>
    <row r="320" spans="1:7" x14ac:dyDescent="0.25">
      <c r="A320">
        <f t="shared" si="9"/>
        <v>46</v>
      </c>
      <c r="B320">
        <v>4</v>
      </c>
      <c r="C320" s="2">
        <v>42677</v>
      </c>
      <c r="D320" s="5">
        <f>VLOOKUP($A320,Weeks!$A$2:$E$53,3,FALSE)*VLOOKUP($B320,dayFactor!$A$1:$B$8,2,FALSE)</f>
        <v>1649.0313906150923</v>
      </c>
      <c r="E320" s="5">
        <f>VLOOKUP($A320,Weeks!$A$2:$E$53,4,FALSE)*VLOOKUP($B320,dayFactor!$A$1:$B$8,2,FALSE)</f>
        <v>127.31629631158076</v>
      </c>
      <c r="F320" s="5">
        <f>VLOOKUP($A320,Weeks!$A$2:$E$53,5,FALSE)*VLOOKUP($B320,dayFactor!$A$1:$B$8,2,FALSE)</f>
        <v>247.68355500771463</v>
      </c>
      <c r="G320" s="5">
        <f t="shared" si="8"/>
        <v>2024.0312419343877</v>
      </c>
    </row>
    <row r="321" spans="1:7" x14ac:dyDescent="0.25">
      <c r="A321">
        <f t="shared" si="9"/>
        <v>46</v>
      </c>
      <c r="B321">
        <v>5</v>
      </c>
      <c r="C321" s="2">
        <v>42678</v>
      </c>
      <c r="D321" s="5">
        <f>VLOOKUP($A321,Weeks!$A$2:$E$53,3,FALSE)*VLOOKUP($B321,dayFactor!$A$1:$B$8,2,FALSE)</f>
        <v>1430.4421293133141</v>
      </c>
      <c r="E321" s="5">
        <f>VLOOKUP($A321,Weeks!$A$2:$E$53,4,FALSE)*VLOOKUP($B321,dayFactor!$A$1:$B$8,2,FALSE)</f>
        <v>110.43973755059434</v>
      </c>
      <c r="F321" s="5">
        <f>VLOOKUP($A321,Weeks!$A$2:$E$53,5,FALSE)*VLOOKUP($B321,dayFactor!$A$1:$B$8,2,FALSE)</f>
        <v>214.8515751958931</v>
      </c>
      <c r="G321" s="5">
        <f t="shared" si="8"/>
        <v>1755.7334420598015</v>
      </c>
    </row>
    <row r="322" spans="1:7" x14ac:dyDescent="0.25">
      <c r="A322">
        <f t="shared" si="9"/>
        <v>46</v>
      </c>
      <c r="B322">
        <v>6</v>
      </c>
      <c r="C322" s="2">
        <v>42679</v>
      </c>
      <c r="D322" s="5">
        <f>VLOOKUP($A322,Weeks!$A$2:$E$53,3,FALSE)*VLOOKUP($B322,dayFactor!$A$1:$B$8,2,FALSE)</f>
        <v>843.3474686499784</v>
      </c>
      <c r="E322" s="5">
        <f>VLOOKUP($A322,Weeks!$A$2:$E$53,4,FALSE)*VLOOKUP($B322,dayFactor!$A$1:$B$8,2,FALSE)</f>
        <v>65.112087509875877</v>
      </c>
      <c r="F322" s="5">
        <f>VLOOKUP($A322,Weeks!$A$2:$E$53,5,FALSE)*VLOOKUP($B322,dayFactor!$A$1:$B$8,2,FALSE)</f>
        <v>126.67029889835504</v>
      </c>
      <c r="G322" s="5">
        <f t="shared" si="8"/>
        <v>1035.1298550582094</v>
      </c>
    </row>
    <row r="323" spans="1:7" x14ac:dyDescent="0.25">
      <c r="A323">
        <f t="shared" si="9"/>
        <v>46</v>
      </c>
      <c r="B323">
        <v>7</v>
      </c>
      <c r="C323" s="2">
        <v>42680</v>
      </c>
      <c r="D323" s="5">
        <f>VLOOKUP($A323,Weeks!$A$2:$E$53,3,FALSE)*VLOOKUP($B323,dayFactor!$A$1:$B$8,2,FALSE)</f>
        <v>846.66868770853353</v>
      </c>
      <c r="E323" s="5">
        <f>VLOOKUP($A323,Weeks!$A$2:$E$53,4,FALSE)*VLOOKUP($B323,dayFactor!$A$1:$B$8,2,FALSE)</f>
        <v>65.368507922598866</v>
      </c>
      <c r="F323" s="5">
        <f>VLOOKUP($A323,Weeks!$A$2:$E$53,5,FALSE)*VLOOKUP($B323,dayFactor!$A$1:$B$8,2,FALSE)</f>
        <v>127.16914406774595</v>
      </c>
      <c r="G323" s="5">
        <f t="shared" ref="G323:G378" si="10">SUM(D323:F323)</f>
        <v>1039.2063396988783</v>
      </c>
    </row>
    <row r="324" spans="1:7" x14ac:dyDescent="0.25">
      <c r="A324">
        <f t="shared" si="9"/>
        <v>47</v>
      </c>
      <c r="B324">
        <v>1</v>
      </c>
      <c r="C324" s="2">
        <v>42681</v>
      </c>
      <c r="D324" s="5">
        <f>VLOOKUP($A324,Weeks!$A$2:$E$53,3,FALSE)*VLOOKUP($B324,dayFactor!$A$1:$B$8,2,FALSE)</f>
        <v>1283.6496145455064</v>
      </c>
      <c r="E324" s="5">
        <f>VLOOKUP($A324,Weeks!$A$2:$E$53,4,FALSE)*VLOOKUP($B324,dayFactor!$A$1:$B$8,2,FALSE)</f>
        <v>99.680764400092627</v>
      </c>
      <c r="F324" s="5">
        <f>VLOOKUP($A324,Weeks!$A$2:$E$53,5,FALSE)*VLOOKUP($B324,dayFactor!$A$1:$B$8,2,FALSE)</f>
        <v>193.92086329686637</v>
      </c>
      <c r="G324" s="5">
        <f t="shared" si="10"/>
        <v>1577.2512422424654</v>
      </c>
    </row>
    <row r="325" spans="1:7" x14ac:dyDescent="0.25">
      <c r="A325">
        <f t="shared" si="9"/>
        <v>47</v>
      </c>
      <c r="B325">
        <v>2</v>
      </c>
      <c r="C325" s="2">
        <v>42682</v>
      </c>
      <c r="D325" s="5">
        <f>VLOOKUP($A325,Weeks!$A$2:$E$53,3,FALSE)*VLOOKUP($B325,dayFactor!$A$1:$B$8,2,FALSE)</f>
        <v>1521.0210872532034</v>
      </c>
      <c r="E325" s="5">
        <f>VLOOKUP($A325,Weeks!$A$2:$E$53,4,FALSE)*VLOOKUP($B325,dayFactor!$A$1:$B$8,2,FALSE)</f>
        <v>118.11365261052269</v>
      </c>
      <c r="F325" s="5">
        <f>VLOOKUP($A325,Weeks!$A$2:$E$53,5,FALSE)*VLOOKUP($B325,dayFactor!$A$1:$B$8,2,FALSE)</f>
        <v>229.7805561506855</v>
      </c>
      <c r="G325" s="5">
        <f t="shared" si="10"/>
        <v>1868.9152960144115</v>
      </c>
    </row>
    <row r="326" spans="1:7" x14ac:dyDescent="0.25">
      <c r="A326">
        <f t="shared" si="9"/>
        <v>47</v>
      </c>
      <c r="B326">
        <v>3</v>
      </c>
      <c r="C326" s="2">
        <v>42683</v>
      </c>
      <c r="D326" s="5">
        <f>VLOOKUP($A326,Weeks!$A$2:$E$53,3,FALSE)*VLOOKUP($B326,dayFactor!$A$1:$B$8,2,FALSE)</f>
        <v>1600.385688232901</v>
      </c>
      <c r="E326" s="5">
        <f>VLOOKUP($A326,Weeks!$A$2:$E$53,4,FALSE)*VLOOKUP($B326,dayFactor!$A$1:$B$8,2,FALSE)</f>
        <v>124.27664600242709</v>
      </c>
      <c r="F326" s="5">
        <f>VLOOKUP($A326,Weeks!$A$2:$E$53,5,FALSE)*VLOOKUP($B326,dayFactor!$A$1:$B$8,2,FALSE)</f>
        <v>241.77016122889327</v>
      </c>
      <c r="G326" s="5">
        <f t="shared" si="10"/>
        <v>1966.4324954642213</v>
      </c>
    </row>
    <row r="327" spans="1:7" x14ac:dyDescent="0.25">
      <c r="A327">
        <f t="shared" si="9"/>
        <v>47</v>
      </c>
      <c r="B327">
        <v>4</v>
      </c>
      <c r="C327" s="2">
        <v>42684</v>
      </c>
      <c r="D327" s="5">
        <f>VLOOKUP($A327,Weeks!$A$2:$E$53,3,FALSE)*VLOOKUP($B327,dayFactor!$A$1:$B$8,2,FALSE)</f>
        <v>1639.52910743901</v>
      </c>
      <c r="E327" s="5">
        <f>VLOOKUP($A327,Weeks!$A$2:$E$53,4,FALSE)*VLOOKUP($B327,dayFactor!$A$1:$B$8,2,FALSE)</f>
        <v>127.31629631158076</v>
      </c>
      <c r="F327" s="5">
        <f>VLOOKUP($A327,Weeks!$A$2:$E$53,5,FALSE)*VLOOKUP($B327,dayFactor!$A$1:$B$8,2,FALSE)</f>
        <v>247.68355500771463</v>
      </c>
      <c r="G327" s="5">
        <f t="shared" si="10"/>
        <v>2014.5289587583054</v>
      </c>
    </row>
    <row r="328" spans="1:7" x14ac:dyDescent="0.25">
      <c r="A328">
        <f t="shared" si="9"/>
        <v>47</v>
      </c>
      <c r="B328">
        <v>5</v>
      </c>
      <c r="C328" s="2">
        <v>42685</v>
      </c>
      <c r="D328" s="5">
        <f>VLOOKUP($A328,Weeks!$A$2:$E$53,3,FALSE)*VLOOKUP($B328,dayFactor!$A$1:$B$8,2,FALSE)</f>
        <v>1422.1994322627365</v>
      </c>
      <c r="E328" s="5">
        <f>VLOOKUP($A328,Weeks!$A$2:$E$53,4,FALSE)*VLOOKUP($B328,dayFactor!$A$1:$B$8,2,FALSE)</f>
        <v>110.43973755059434</v>
      </c>
      <c r="F328" s="5">
        <f>VLOOKUP($A328,Weeks!$A$2:$E$53,5,FALSE)*VLOOKUP($B328,dayFactor!$A$1:$B$8,2,FALSE)</f>
        <v>214.8515751958931</v>
      </c>
      <c r="G328" s="5">
        <f t="shared" si="10"/>
        <v>1747.4907450092239</v>
      </c>
    </row>
    <row r="329" spans="1:7" x14ac:dyDescent="0.25">
      <c r="A329">
        <f t="shared" si="9"/>
        <v>47</v>
      </c>
      <c r="B329">
        <v>6</v>
      </c>
      <c r="C329" s="2">
        <v>42686</v>
      </c>
      <c r="D329" s="5">
        <f>VLOOKUP($A329,Weeks!$A$2:$E$53,3,FALSE)*VLOOKUP($B329,dayFactor!$A$1:$B$8,2,FALSE)</f>
        <v>838.48781193965033</v>
      </c>
      <c r="E329" s="5">
        <f>VLOOKUP($A329,Weeks!$A$2:$E$53,4,FALSE)*VLOOKUP($B329,dayFactor!$A$1:$B$8,2,FALSE)</f>
        <v>65.112087509875877</v>
      </c>
      <c r="F329" s="5">
        <f>VLOOKUP($A329,Weeks!$A$2:$E$53,5,FALSE)*VLOOKUP($B329,dayFactor!$A$1:$B$8,2,FALSE)</f>
        <v>126.67029889835504</v>
      </c>
      <c r="G329" s="5">
        <f t="shared" si="10"/>
        <v>1030.2701983478812</v>
      </c>
    </row>
    <row r="330" spans="1:7" x14ac:dyDescent="0.25">
      <c r="A330">
        <f t="shared" ref="A330:A378" si="11">A323+1</f>
        <v>47</v>
      </c>
      <c r="B330">
        <v>7</v>
      </c>
      <c r="C330" s="2">
        <v>42687</v>
      </c>
      <c r="D330" s="5">
        <f>VLOOKUP($A330,Weeks!$A$2:$E$53,3,FALSE)*VLOOKUP($B330,dayFactor!$A$1:$B$8,2,FALSE)</f>
        <v>841.78989299745922</v>
      </c>
      <c r="E330" s="5">
        <f>VLOOKUP($A330,Weeks!$A$2:$E$53,4,FALSE)*VLOOKUP($B330,dayFactor!$A$1:$B$8,2,FALSE)</f>
        <v>65.368507922598866</v>
      </c>
      <c r="F330" s="5">
        <f>VLOOKUP($A330,Weeks!$A$2:$E$53,5,FALSE)*VLOOKUP($B330,dayFactor!$A$1:$B$8,2,FALSE)</f>
        <v>127.16914406774595</v>
      </c>
      <c r="G330" s="5">
        <f t="shared" si="10"/>
        <v>1034.327544987804</v>
      </c>
    </row>
    <row r="331" spans="1:7" x14ac:dyDescent="0.25">
      <c r="A331">
        <f t="shared" si="11"/>
        <v>48</v>
      </c>
      <c r="B331">
        <v>1</v>
      </c>
      <c r="C331" s="2">
        <v>42688</v>
      </c>
      <c r="D331" s="5">
        <f>VLOOKUP($A331,Weeks!$A$2:$E$53,3,FALSE)*VLOOKUP($B331,dayFactor!$A$1:$B$8,2,FALSE)</f>
        <v>1278.9461389178202</v>
      </c>
      <c r="E331" s="5">
        <f>VLOOKUP($A331,Weeks!$A$2:$E$53,4,FALSE)*VLOOKUP($B331,dayFactor!$A$1:$B$8,2,FALSE)</f>
        <v>99.680764400092627</v>
      </c>
      <c r="F331" s="5">
        <f>VLOOKUP($A331,Weeks!$A$2:$E$53,5,FALSE)*VLOOKUP($B331,dayFactor!$A$1:$B$8,2,FALSE)</f>
        <v>193.92086329686637</v>
      </c>
      <c r="G331" s="5">
        <f t="shared" si="10"/>
        <v>1572.5477666147792</v>
      </c>
    </row>
    <row r="332" spans="1:7" x14ac:dyDescent="0.25">
      <c r="A332">
        <f t="shared" si="11"/>
        <v>48</v>
      </c>
      <c r="B332">
        <v>2</v>
      </c>
      <c r="C332" s="2">
        <v>42689</v>
      </c>
      <c r="D332" s="5">
        <f>VLOOKUP($A332,Weeks!$A$2:$E$53,3,FALSE)*VLOOKUP($B332,dayFactor!$A$1:$B$8,2,FALSE)</f>
        <v>1515.4478486279381</v>
      </c>
      <c r="E332" s="5">
        <f>VLOOKUP($A332,Weeks!$A$2:$E$53,4,FALSE)*VLOOKUP($B332,dayFactor!$A$1:$B$8,2,FALSE)</f>
        <v>118.11365261052269</v>
      </c>
      <c r="F332" s="5">
        <f>VLOOKUP($A332,Weeks!$A$2:$E$53,5,FALSE)*VLOOKUP($B332,dayFactor!$A$1:$B$8,2,FALSE)</f>
        <v>229.7805561506855</v>
      </c>
      <c r="G332" s="5">
        <f t="shared" si="10"/>
        <v>1863.3420573891462</v>
      </c>
    </row>
    <row r="333" spans="1:7" x14ac:dyDescent="0.25">
      <c r="A333">
        <f t="shared" si="11"/>
        <v>48</v>
      </c>
      <c r="B333">
        <v>3</v>
      </c>
      <c r="C333" s="2">
        <v>42690</v>
      </c>
      <c r="D333" s="5">
        <f>VLOOKUP($A333,Weeks!$A$2:$E$53,3,FALSE)*VLOOKUP($B333,dayFactor!$A$1:$B$8,2,FALSE)</f>
        <v>1594.5216463680449</v>
      </c>
      <c r="E333" s="5">
        <f>VLOOKUP($A333,Weeks!$A$2:$E$53,4,FALSE)*VLOOKUP($B333,dayFactor!$A$1:$B$8,2,FALSE)</f>
        <v>124.27664600242709</v>
      </c>
      <c r="F333" s="5">
        <f>VLOOKUP($A333,Weeks!$A$2:$E$53,5,FALSE)*VLOOKUP($B333,dayFactor!$A$1:$B$8,2,FALSE)</f>
        <v>241.77016122889327</v>
      </c>
      <c r="G333" s="5">
        <f t="shared" si="10"/>
        <v>1960.5684535993653</v>
      </c>
    </row>
    <row r="334" spans="1:7" x14ac:dyDescent="0.25">
      <c r="A334">
        <f t="shared" si="11"/>
        <v>48</v>
      </c>
      <c r="B334">
        <v>4</v>
      </c>
      <c r="C334" s="2">
        <v>42691</v>
      </c>
      <c r="D334" s="5">
        <f>VLOOKUP($A334,Weeks!$A$2:$E$53,3,FALSE)*VLOOKUP($B334,dayFactor!$A$1:$B$8,2,FALSE)</f>
        <v>1633.5216384923913</v>
      </c>
      <c r="E334" s="5">
        <f>VLOOKUP($A334,Weeks!$A$2:$E$53,4,FALSE)*VLOOKUP($B334,dayFactor!$A$1:$B$8,2,FALSE)</f>
        <v>127.31629631158076</v>
      </c>
      <c r="F334" s="5">
        <f>VLOOKUP($A334,Weeks!$A$2:$E$53,5,FALSE)*VLOOKUP($B334,dayFactor!$A$1:$B$8,2,FALSE)</f>
        <v>247.68355500771463</v>
      </c>
      <c r="G334" s="5">
        <f t="shared" si="10"/>
        <v>2008.5214898116867</v>
      </c>
    </row>
    <row r="335" spans="1:7" x14ac:dyDescent="0.25">
      <c r="A335">
        <f t="shared" si="11"/>
        <v>48</v>
      </c>
      <c r="B335">
        <v>5</v>
      </c>
      <c r="C335" s="2">
        <v>42692</v>
      </c>
      <c r="D335" s="5">
        <f>VLOOKUP($A335,Weeks!$A$2:$E$53,3,FALSE)*VLOOKUP($B335,dayFactor!$A$1:$B$8,2,FALSE)</f>
        <v>1416.9882903034679</v>
      </c>
      <c r="E335" s="5">
        <f>VLOOKUP($A335,Weeks!$A$2:$E$53,4,FALSE)*VLOOKUP($B335,dayFactor!$A$1:$B$8,2,FALSE)</f>
        <v>110.43973755059434</v>
      </c>
      <c r="F335" s="5">
        <f>VLOOKUP($A335,Weeks!$A$2:$E$53,5,FALSE)*VLOOKUP($B335,dayFactor!$A$1:$B$8,2,FALSE)</f>
        <v>214.8515751958931</v>
      </c>
      <c r="G335" s="5">
        <f t="shared" si="10"/>
        <v>1742.2796030499553</v>
      </c>
    </row>
    <row r="336" spans="1:7" x14ac:dyDescent="0.25">
      <c r="A336">
        <f t="shared" si="11"/>
        <v>48</v>
      </c>
      <c r="B336">
        <v>6</v>
      </c>
      <c r="C336" s="2">
        <v>42693</v>
      </c>
      <c r="D336" s="5">
        <f>VLOOKUP($A336,Weeks!$A$2:$E$53,3,FALSE)*VLOOKUP($B336,dayFactor!$A$1:$B$8,2,FALSE)</f>
        <v>835.4154727725745</v>
      </c>
      <c r="E336" s="5">
        <f>VLOOKUP($A336,Weeks!$A$2:$E$53,4,FALSE)*VLOOKUP($B336,dayFactor!$A$1:$B$8,2,FALSE)</f>
        <v>65.112087509875877</v>
      </c>
      <c r="F336" s="5">
        <f>VLOOKUP($A336,Weeks!$A$2:$E$53,5,FALSE)*VLOOKUP($B336,dayFactor!$A$1:$B$8,2,FALSE)</f>
        <v>126.67029889835504</v>
      </c>
      <c r="G336" s="5">
        <f t="shared" si="10"/>
        <v>1027.1978591808054</v>
      </c>
    </row>
    <row r="337" spans="1:7" x14ac:dyDescent="0.25">
      <c r="A337">
        <f t="shared" si="11"/>
        <v>48</v>
      </c>
      <c r="B337">
        <v>7</v>
      </c>
      <c r="C337" s="2">
        <v>42694</v>
      </c>
      <c r="D337" s="5">
        <f>VLOOKUP($A337,Weeks!$A$2:$E$53,3,FALSE)*VLOOKUP($B337,dayFactor!$A$1:$B$8,2,FALSE)</f>
        <v>838.70545453350348</v>
      </c>
      <c r="E337" s="5">
        <f>VLOOKUP($A337,Weeks!$A$2:$E$53,4,FALSE)*VLOOKUP($B337,dayFactor!$A$1:$B$8,2,FALSE)</f>
        <v>65.368507922598866</v>
      </c>
      <c r="F337" s="5">
        <f>VLOOKUP($A337,Weeks!$A$2:$E$53,5,FALSE)*VLOOKUP($B337,dayFactor!$A$1:$B$8,2,FALSE)</f>
        <v>127.16914406774595</v>
      </c>
      <c r="G337" s="5">
        <f t="shared" si="10"/>
        <v>1031.2431065238484</v>
      </c>
    </row>
    <row r="338" spans="1:7" x14ac:dyDescent="0.25">
      <c r="A338">
        <f t="shared" si="11"/>
        <v>49</v>
      </c>
      <c r="B338">
        <v>1</v>
      </c>
      <c r="C338" s="2">
        <v>42695</v>
      </c>
      <c r="D338" s="5">
        <f>VLOOKUP($A338,Weeks!$A$2:$E$53,3,FALSE)*VLOOKUP($B338,dayFactor!$A$1:$B$8,2,FALSE)</f>
        <v>1263.3051322714689</v>
      </c>
      <c r="E338" s="5">
        <f>VLOOKUP($A338,Weeks!$A$2:$E$53,4,FALSE)*VLOOKUP($B338,dayFactor!$A$1:$B$8,2,FALSE)</f>
        <v>99.680764400092627</v>
      </c>
      <c r="F338" s="5">
        <f>VLOOKUP($A338,Weeks!$A$2:$E$53,5,FALSE)*VLOOKUP($B338,dayFactor!$A$1:$B$8,2,FALSE)</f>
        <v>193.92086329686637</v>
      </c>
      <c r="G338" s="5">
        <f t="shared" si="10"/>
        <v>1556.9067599684279</v>
      </c>
    </row>
    <row r="339" spans="1:7" x14ac:dyDescent="0.25">
      <c r="A339">
        <f t="shared" si="11"/>
        <v>49</v>
      </c>
      <c r="B339">
        <v>2</v>
      </c>
      <c r="C339" s="2">
        <v>42696</v>
      </c>
      <c r="D339" s="5">
        <f>VLOOKUP($A339,Weeks!$A$2:$E$53,3,FALSE)*VLOOKUP($B339,dayFactor!$A$1:$B$8,2,FALSE)</f>
        <v>1496.9145193880961</v>
      </c>
      <c r="E339" s="5">
        <f>VLOOKUP($A339,Weeks!$A$2:$E$53,4,FALSE)*VLOOKUP($B339,dayFactor!$A$1:$B$8,2,FALSE)</f>
        <v>118.11365261052269</v>
      </c>
      <c r="F339" s="5">
        <f>VLOOKUP($A339,Weeks!$A$2:$E$53,5,FALSE)*VLOOKUP($B339,dayFactor!$A$1:$B$8,2,FALSE)</f>
        <v>229.7805561506855</v>
      </c>
      <c r="G339" s="5">
        <f t="shared" si="10"/>
        <v>1844.8087281493042</v>
      </c>
    </row>
    <row r="340" spans="1:7" x14ac:dyDescent="0.25">
      <c r="A340">
        <f t="shared" si="11"/>
        <v>49</v>
      </c>
      <c r="B340">
        <v>3</v>
      </c>
      <c r="C340" s="2">
        <v>42697</v>
      </c>
      <c r="D340" s="5">
        <f>VLOOKUP($A340,Weeks!$A$2:$E$53,3,FALSE)*VLOOKUP($B340,dayFactor!$A$1:$B$8,2,FALSE)</f>
        <v>1575.0212757819179</v>
      </c>
      <c r="E340" s="5">
        <f>VLOOKUP($A340,Weeks!$A$2:$E$53,4,FALSE)*VLOOKUP($B340,dayFactor!$A$1:$B$8,2,FALSE)</f>
        <v>124.27664600242709</v>
      </c>
      <c r="F340" s="5">
        <f>VLOOKUP($A340,Weeks!$A$2:$E$53,5,FALSE)*VLOOKUP($B340,dayFactor!$A$1:$B$8,2,FALSE)</f>
        <v>241.77016122889327</v>
      </c>
      <c r="G340" s="5">
        <f t="shared" si="10"/>
        <v>1941.0680830132383</v>
      </c>
    </row>
    <row r="341" spans="1:7" x14ac:dyDescent="0.25">
      <c r="A341">
        <f t="shared" si="11"/>
        <v>49</v>
      </c>
      <c r="B341">
        <v>4</v>
      </c>
      <c r="C341" s="2">
        <v>42698</v>
      </c>
      <c r="D341" s="5">
        <f>VLOOKUP($A341,Weeks!$A$2:$E$53,3,FALSE)*VLOOKUP($B341,dayFactor!$A$1:$B$8,2,FALSE)</f>
        <v>1613.5443133907747</v>
      </c>
      <c r="E341" s="5">
        <f>VLOOKUP($A341,Weeks!$A$2:$E$53,4,FALSE)*VLOOKUP($B341,dayFactor!$A$1:$B$8,2,FALSE)</f>
        <v>127.31629631158076</v>
      </c>
      <c r="F341" s="5">
        <f>VLOOKUP($A341,Weeks!$A$2:$E$53,5,FALSE)*VLOOKUP($B341,dayFactor!$A$1:$B$8,2,FALSE)</f>
        <v>247.68355500771463</v>
      </c>
      <c r="G341" s="5">
        <f t="shared" si="10"/>
        <v>1988.5441647100702</v>
      </c>
    </row>
    <row r="342" spans="1:7" x14ac:dyDescent="0.25">
      <c r="A342">
        <f t="shared" si="11"/>
        <v>49</v>
      </c>
      <c r="B342">
        <v>5</v>
      </c>
      <c r="C342" s="2">
        <v>42699</v>
      </c>
      <c r="D342" s="5">
        <f>VLOOKUP($A342,Weeks!$A$2:$E$53,3,FALSE)*VLOOKUP($B342,dayFactor!$A$1:$B$8,2,FALSE)</f>
        <v>1399.6590826128361</v>
      </c>
      <c r="E342" s="5">
        <f>VLOOKUP($A342,Weeks!$A$2:$E$53,4,FALSE)*VLOOKUP($B342,dayFactor!$A$1:$B$8,2,FALSE)</f>
        <v>110.43973755059434</v>
      </c>
      <c r="F342" s="5">
        <f>VLOOKUP($A342,Weeks!$A$2:$E$53,5,FALSE)*VLOOKUP($B342,dayFactor!$A$1:$B$8,2,FALSE)</f>
        <v>214.8515751958931</v>
      </c>
      <c r="G342" s="5">
        <f t="shared" si="10"/>
        <v>1724.9503953593235</v>
      </c>
    </row>
    <row r="343" spans="1:7" x14ac:dyDescent="0.25">
      <c r="A343">
        <f t="shared" si="11"/>
        <v>49</v>
      </c>
      <c r="B343">
        <v>6</v>
      </c>
      <c r="C343" s="2">
        <v>42700</v>
      </c>
      <c r="D343" s="5">
        <f>VLOOKUP($A343,Weeks!$A$2:$E$53,3,FALSE)*VLOOKUP($B343,dayFactor!$A$1:$B$8,2,FALSE)</f>
        <v>825.19867116968828</v>
      </c>
      <c r="E343" s="5">
        <f>VLOOKUP($A343,Weeks!$A$2:$E$53,4,FALSE)*VLOOKUP($B343,dayFactor!$A$1:$B$8,2,FALSE)</f>
        <v>65.112087509875877</v>
      </c>
      <c r="F343" s="5">
        <f>VLOOKUP($A343,Weeks!$A$2:$E$53,5,FALSE)*VLOOKUP($B343,dayFactor!$A$1:$B$8,2,FALSE)</f>
        <v>126.67029889835504</v>
      </c>
      <c r="G343" s="5">
        <f t="shared" si="10"/>
        <v>1016.9810575779193</v>
      </c>
    </row>
    <row r="344" spans="1:7" x14ac:dyDescent="0.25">
      <c r="A344">
        <f t="shared" si="11"/>
        <v>49</v>
      </c>
      <c r="B344">
        <v>7</v>
      </c>
      <c r="C344" s="2">
        <v>42701</v>
      </c>
      <c r="D344" s="5">
        <f>VLOOKUP($A344,Weeks!$A$2:$E$53,3,FALSE)*VLOOKUP($B344,dayFactor!$A$1:$B$8,2,FALSE)</f>
        <v>828.44841775180623</v>
      </c>
      <c r="E344" s="5">
        <f>VLOOKUP($A344,Weeks!$A$2:$E$53,4,FALSE)*VLOOKUP($B344,dayFactor!$A$1:$B$8,2,FALSE)</f>
        <v>65.368507922598866</v>
      </c>
      <c r="F344" s="5">
        <f>VLOOKUP($A344,Weeks!$A$2:$E$53,5,FALSE)*VLOOKUP($B344,dayFactor!$A$1:$B$8,2,FALSE)</f>
        <v>127.16914406774595</v>
      </c>
      <c r="G344" s="5">
        <f t="shared" si="10"/>
        <v>1020.986069742151</v>
      </c>
    </row>
    <row r="345" spans="1:7" x14ac:dyDescent="0.25">
      <c r="A345">
        <f t="shared" si="11"/>
        <v>50</v>
      </c>
      <c r="B345">
        <v>1</v>
      </c>
      <c r="C345" s="2">
        <v>42702</v>
      </c>
      <c r="D345" s="5">
        <f>VLOOKUP($A345,Weeks!$A$2:$E$53,3,FALSE)*VLOOKUP($B345,dayFactor!$A$1:$B$8,2,FALSE)</f>
        <v>1346.3803384431671</v>
      </c>
      <c r="E345" s="5">
        <f>VLOOKUP($A345,Weeks!$A$2:$E$53,4,FALSE)*VLOOKUP($B345,dayFactor!$A$1:$B$8,2,FALSE)</f>
        <v>99.680764400092627</v>
      </c>
      <c r="F345" s="5">
        <f>VLOOKUP($A345,Weeks!$A$2:$E$53,5,FALSE)*VLOOKUP($B345,dayFactor!$A$1:$B$8,2,FALSE)</f>
        <v>193.92086329686637</v>
      </c>
      <c r="G345" s="5">
        <f t="shared" si="10"/>
        <v>1639.9819661401261</v>
      </c>
    </row>
    <row r="346" spans="1:7" x14ac:dyDescent="0.25">
      <c r="A346">
        <f t="shared" si="11"/>
        <v>50</v>
      </c>
      <c r="B346">
        <v>2</v>
      </c>
      <c r="C346" s="2">
        <v>42703</v>
      </c>
      <c r="D346" s="5">
        <f>VLOOKUP($A346,Weeks!$A$2:$E$53,3,FALSE)*VLOOKUP($B346,dayFactor!$A$1:$B$8,2,FALSE)</f>
        <v>1595.3519270601264</v>
      </c>
      <c r="E346" s="5">
        <f>VLOOKUP($A346,Weeks!$A$2:$E$53,4,FALSE)*VLOOKUP($B346,dayFactor!$A$1:$B$8,2,FALSE)</f>
        <v>118.11365261052269</v>
      </c>
      <c r="F346" s="5">
        <f>VLOOKUP($A346,Weeks!$A$2:$E$53,5,FALSE)*VLOOKUP($B346,dayFactor!$A$1:$B$8,2,FALSE)</f>
        <v>229.7805561506855</v>
      </c>
      <c r="G346" s="5">
        <f t="shared" si="10"/>
        <v>1943.2461358213345</v>
      </c>
    </row>
    <row r="347" spans="1:7" x14ac:dyDescent="0.25">
      <c r="A347">
        <f t="shared" si="11"/>
        <v>50</v>
      </c>
      <c r="B347">
        <v>3</v>
      </c>
      <c r="C347" s="2">
        <v>42704</v>
      </c>
      <c r="D347" s="5">
        <f>VLOOKUP($A347,Weeks!$A$2:$E$53,3,FALSE)*VLOOKUP($B347,dayFactor!$A$1:$B$8,2,FALSE)</f>
        <v>1678.5949998711485</v>
      </c>
      <c r="E347" s="5">
        <f>VLOOKUP($A347,Weeks!$A$2:$E$53,4,FALSE)*VLOOKUP($B347,dayFactor!$A$1:$B$8,2,FALSE)</f>
        <v>124.27664600242709</v>
      </c>
      <c r="F347" s="5">
        <f>VLOOKUP($A347,Weeks!$A$2:$E$53,5,FALSE)*VLOOKUP($B347,dayFactor!$A$1:$B$8,2,FALSE)</f>
        <v>241.77016122889327</v>
      </c>
      <c r="G347" s="5">
        <f t="shared" si="10"/>
        <v>2044.6418071024689</v>
      </c>
    </row>
    <row r="348" spans="1:7" x14ac:dyDescent="0.25">
      <c r="A348">
        <f t="shared" si="11"/>
        <v>50</v>
      </c>
      <c r="B348">
        <v>4</v>
      </c>
      <c r="C348" s="2">
        <v>42705</v>
      </c>
      <c r="D348" s="5">
        <f>VLOOKUP($A348,Weeks!$A$2:$E$53,3,FALSE)*VLOOKUP($B348,dayFactor!$A$1:$B$8,2,FALSE)</f>
        <v>1719.6513203821034</v>
      </c>
      <c r="E348" s="5">
        <f>VLOOKUP($A348,Weeks!$A$2:$E$53,4,FALSE)*VLOOKUP($B348,dayFactor!$A$1:$B$8,2,FALSE)</f>
        <v>127.31629631158076</v>
      </c>
      <c r="F348" s="5">
        <f>VLOOKUP($A348,Weeks!$A$2:$E$53,5,FALSE)*VLOOKUP($B348,dayFactor!$A$1:$B$8,2,FALSE)</f>
        <v>247.68355500771463</v>
      </c>
      <c r="G348" s="5">
        <f t="shared" si="10"/>
        <v>2094.6511717013991</v>
      </c>
    </row>
    <row r="349" spans="1:7" x14ac:dyDescent="0.25">
      <c r="A349">
        <f t="shared" si="11"/>
        <v>50</v>
      </c>
      <c r="B349">
        <v>5</v>
      </c>
      <c r="C349" s="2">
        <v>42706</v>
      </c>
      <c r="D349" s="5">
        <f>VLOOKUP($A349,Weeks!$A$2:$E$53,3,FALSE)*VLOOKUP($B349,dayFactor!$A$1:$B$8,2,FALSE)</f>
        <v>1491.7009526945963</v>
      </c>
      <c r="E349" s="5">
        <f>VLOOKUP($A349,Weeks!$A$2:$E$53,4,FALSE)*VLOOKUP($B349,dayFactor!$A$1:$B$8,2,FALSE)</f>
        <v>110.43973755059434</v>
      </c>
      <c r="F349" s="5">
        <f>VLOOKUP($A349,Weeks!$A$2:$E$53,5,FALSE)*VLOOKUP($B349,dayFactor!$A$1:$B$8,2,FALSE)</f>
        <v>214.8515751958931</v>
      </c>
      <c r="G349" s="5">
        <f t="shared" si="10"/>
        <v>1816.9922654410836</v>
      </c>
    </row>
    <row r="350" spans="1:7" x14ac:dyDescent="0.25">
      <c r="A350">
        <f t="shared" si="11"/>
        <v>50</v>
      </c>
      <c r="B350">
        <v>6</v>
      </c>
      <c r="C350" s="2">
        <v>42707</v>
      </c>
      <c r="D350" s="5">
        <f>VLOOKUP($A350,Weeks!$A$2:$E$53,3,FALSE)*VLOOKUP($B350,dayFactor!$A$1:$B$8,2,FALSE)</f>
        <v>879.46390605935551</v>
      </c>
      <c r="E350" s="5">
        <f>VLOOKUP($A350,Weeks!$A$2:$E$53,4,FALSE)*VLOOKUP($B350,dayFactor!$A$1:$B$8,2,FALSE)</f>
        <v>65.112087509875877</v>
      </c>
      <c r="F350" s="5">
        <f>VLOOKUP($A350,Weeks!$A$2:$E$53,5,FALSE)*VLOOKUP($B350,dayFactor!$A$1:$B$8,2,FALSE)</f>
        <v>126.67029889835504</v>
      </c>
      <c r="G350" s="5">
        <f t="shared" si="10"/>
        <v>1071.2462924675865</v>
      </c>
    </row>
    <row r="351" spans="1:7" x14ac:dyDescent="0.25">
      <c r="A351">
        <f t="shared" si="11"/>
        <v>50</v>
      </c>
      <c r="B351">
        <v>7</v>
      </c>
      <c r="C351" s="2">
        <v>42708</v>
      </c>
      <c r="D351" s="5">
        <f>VLOOKUP($A351,Weeks!$A$2:$E$53,3,FALSE)*VLOOKUP($B351,dayFactor!$A$1:$B$8,2,FALSE)</f>
        <v>882.92735664727434</v>
      </c>
      <c r="E351" s="5">
        <f>VLOOKUP($A351,Weeks!$A$2:$E$53,4,FALSE)*VLOOKUP($B351,dayFactor!$A$1:$B$8,2,FALSE)</f>
        <v>65.368507922598866</v>
      </c>
      <c r="F351" s="5">
        <f>VLOOKUP($A351,Weeks!$A$2:$E$53,5,FALSE)*VLOOKUP($B351,dayFactor!$A$1:$B$8,2,FALSE)</f>
        <v>127.16914406774595</v>
      </c>
      <c r="G351" s="5">
        <f t="shared" si="10"/>
        <v>1075.4650086376191</v>
      </c>
    </row>
    <row r="352" spans="1:7" x14ac:dyDescent="0.25">
      <c r="A352">
        <f t="shared" si="11"/>
        <v>51</v>
      </c>
      <c r="B352">
        <v>1</v>
      </c>
      <c r="C352" s="2">
        <v>42709</v>
      </c>
      <c r="D352" s="5">
        <f>VLOOKUP($A352,Weeks!$A$2:$E$53,3,FALSE)*VLOOKUP($B352,dayFactor!$A$1:$B$8,2,FALSE)</f>
        <v>1275.7369485952029</v>
      </c>
      <c r="E352" s="5">
        <f>VLOOKUP($A352,Weeks!$A$2:$E$53,4,FALSE)*VLOOKUP($B352,dayFactor!$A$1:$B$8,2,FALSE)</f>
        <v>99.680764400092627</v>
      </c>
      <c r="F352" s="5">
        <f>VLOOKUP($A352,Weeks!$A$2:$E$53,5,FALSE)*VLOOKUP($B352,dayFactor!$A$1:$B$8,2,FALSE)</f>
        <v>193.92086329686637</v>
      </c>
      <c r="G352" s="5">
        <f t="shared" si="10"/>
        <v>1569.3385762921619</v>
      </c>
    </row>
    <row r="353" spans="1:7" x14ac:dyDescent="0.25">
      <c r="A353">
        <f t="shared" si="11"/>
        <v>51</v>
      </c>
      <c r="B353">
        <v>2</v>
      </c>
      <c r="C353" s="2">
        <v>42710</v>
      </c>
      <c r="D353" s="5">
        <f>VLOOKUP($A353,Weeks!$A$2:$E$53,3,FALSE)*VLOOKUP($B353,dayFactor!$A$1:$B$8,2,FALSE)</f>
        <v>1511.6452173659497</v>
      </c>
      <c r="E353" s="5">
        <f>VLOOKUP($A353,Weeks!$A$2:$E$53,4,FALSE)*VLOOKUP($B353,dayFactor!$A$1:$B$8,2,FALSE)</f>
        <v>118.11365261052269</v>
      </c>
      <c r="F353" s="5">
        <f>VLOOKUP($A353,Weeks!$A$2:$E$53,5,FALSE)*VLOOKUP($B353,dayFactor!$A$1:$B$8,2,FALSE)</f>
        <v>229.7805561506855</v>
      </c>
      <c r="G353" s="5">
        <f t="shared" si="10"/>
        <v>1859.5394261271579</v>
      </c>
    </row>
    <row r="354" spans="1:7" x14ac:dyDescent="0.25">
      <c r="A354">
        <f t="shared" si="11"/>
        <v>51</v>
      </c>
      <c r="B354">
        <v>3</v>
      </c>
      <c r="C354" s="2">
        <v>42711</v>
      </c>
      <c r="D354" s="5">
        <f>VLOOKUP($A354,Weeks!$A$2:$E$53,3,FALSE)*VLOOKUP($B354,dayFactor!$A$1:$B$8,2,FALSE)</f>
        <v>1590.5205995053066</v>
      </c>
      <c r="E354" s="5">
        <f>VLOOKUP($A354,Weeks!$A$2:$E$53,4,FALSE)*VLOOKUP($B354,dayFactor!$A$1:$B$8,2,FALSE)</f>
        <v>124.27664600242709</v>
      </c>
      <c r="F354" s="5">
        <f>VLOOKUP($A354,Weeks!$A$2:$E$53,5,FALSE)*VLOOKUP($B354,dayFactor!$A$1:$B$8,2,FALSE)</f>
        <v>241.77016122889327</v>
      </c>
      <c r="G354" s="5">
        <f t="shared" si="10"/>
        <v>1956.5674067366269</v>
      </c>
    </row>
    <row r="355" spans="1:7" x14ac:dyDescent="0.25">
      <c r="A355">
        <f t="shared" si="11"/>
        <v>51</v>
      </c>
      <c r="B355">
        <v>4</v>
      </c>
      <c r="C355" s="2">
        <v>42712</v>
      </c>
      <c r="D355" s="5">
        <f>VLOOKUP($A355,Weeks!$A$2:$E$53,3,FALSE)*VLOOKUP($B355,dayFactor!$A$1:$B$8,2,FALSE)</f>
        <v>1629.4227310603146</v>
      </c>
      <c r="E355" s="5">
        <f>VLOOKUP($A355,Weeks!$A$2:$E$53,4,FALSE)*VLOOKUP($B355,dayFactor!$A$1:$B$8,2,FALSE)</f>
        <v>127.31629631158076</v>
      </c>
      <c r="F355" s="5">
        <f>VLOOKUP($A355,Weeks!$A$2:$E$53,5,FALSE)*VLOOKUP($B355,dayFactor!$A$1:$B$8,2,FALSE)</f>
        <v>247.68355500771463</v>
      </c>
      <c r="G355" s="5">
        <f t="shared" si="10"/>
        <v>2004.42258237961</v>
      </c>
    </row>
    <row r="356" spans="1:7" x14ac:dyDescent="0.25">
      <c r="A356">
        <f t="shared" si="11"/>
        <v>51</v>
      </c>
      <c r="B356">
        <v>5</v>
      </c>
      <c r="C356" s="2">
        <v>42713</v>
      </c>
      <c r="D356" s="5">
        <f>VLOOKUP($A356,Weeks!$A$2:$E$53,3,FALSE)*VLOOKUP($B356,dayFactor!$A$1:$B$8,2,FALSE)</f>
        <v>1413.4327182819973</v>
      </c>
      <c r="E356" s="5">
        <f>VLOOKUP($A356,Weeks!$A$2:$E$53,4,FALSE)*VLOOKUP($B356,dayFactor!$A$1:$B$8,2,FALSE)</f>
        <v>110.43973755059434</v>
      </c>
      <c r="F356" s="5">
        <f>VLOOKUP($A356,Weeks!$A$2:$E$53,5,FALSE)*VLOOKUP($B356,dayFactor!$A$1:$B$8,2,FALSE)</f>
        <v>214.8515751958931</v>
      </c>
      <c r="G356" s="5">
        <f t="shared" si="10"/>
        <v>1738.7240310284847</v>
      </c>
    </row>
    <row r="357" spans="1:7" x14ac:dyDescent="0.25">
      <c r="A357">
        <f t="shared" si="11"/>
        <v>51</v>
      </c>
      <c r="B357">
        <v>6</v>
      </c>
      <c r="C357" s="2">
        <v>42714</v>
      </c>
      <c r="D357" s="5">
        <f>VLOOKUP($A357,Weeks!$A$2:$E$53,3,FALSE)*VLOOKUP($B357,dayFactor!$A$1:$B$8,2,FALSE)</f>
        <v>833.31920994413736</v>
      </c>
      <c r="E357" s="5">
        <f>VLOOKUP($A357,Weeks!$A$2:$E$53,4,FALSE)*VLOOKUP($B357,dayFactor!$A$1:$B$8,2,FALSE)</f>
        <v>65.112087509875877</v>
      </c>
      <c r="F357" s="5">
        <f>VLOOKUP($A357,Weeks!$A$2:$E$53,5,FALSE)*VLOOKUP($B357,dayFactor!$A$1:$B$8,2,FALSE)</f>
        <v>126.67029889835504</v>
      </c>
      <c r="G357" s="5">
        <f t="shared" si="10"/>
        <v>1025.1015963523682</v>
      </c>
    </row>
    <row r="358" spans="1:7" x14ac:dyDescent="0.25">
      <c r="A358">
        <f t="shared" si="11"/>
        <v>51</v>
      </c>
      <c r="B358">
        <v>7</v>
      </c>
      <c r="C358" s="2">
        <v>42715</v>
      </c>
      <c r="D358" s="5">
        <f>VLOOKUP($A358,Weeks!$A$2:$E$53,3,FALSE)*VLOOKUP($B358,dayFactor!$A$1:$B$8,2,FALSE)</f>
        <v>836.60093633190604</v>
      </c>
      <c r="E358" s="5">
        <f>VLOOKUP($A358,Weeks!$A$2:$E$53,4,FALSE)*VLOOKUP($B358,dayFactor!$A$1:$B$8,2,FALSE)</f>
        <v>65.368507922598866</v>
      </c>
      <c r="F358" s="5">
        <f>VLOOKUP($A358,Weeks!$A$2:$E$53,5,FALSE)*VLOOKUP($B358,dayFactor!$A$1:$B$8,2,FALSE)</f>
        <v>127.16914406774595</v>
      </c>
      <c r="G358" s="5">
        <f t="shared" si="10"/>
        <v>1029.1385883222508</v>
      </c>
    </row>
    <row r="359" spans="1:7" x14ac:dyDescent="0.25">
      <c r="A359">
        <f t="shared" si="11"/>
        <v>52</v>
      </c>
      <c r="B359">
        <v>1</v>
      </c>
      <c r="C359" s="2">
        <v>42716</v>
      </c>
      <c r="D359" s="5">
        <f>VLOOKUP($A359,Weeks!$A$2:$E$53,3,FALSE)*VLOOKUP($B359,dayFactor!$A$1:$B$8,2,FALSE)</f>
        <v>1283.0967600758083</v>
      </c>
      <c r="E359" s="5">
        <f>VLOOKUP($A359,Weeks!$A$2:$E$53,4,FALSE)*VLOOKUP($B359,dayFactor!$A$1:$B$8,2,FALSE)</f>
        <v>99.680764400092627</v>
      </c>
      <c r="F359" s="5">
        <f>VLOOKUP($A359,Weeks!$A$2:$E$53,5,FALSE)*VLOOKUP($B359,dayFactor!$A$1:$B$8,2,FALSE)</f>
        <v>193.92086329686637</v>
      </c>
      <c r="G359" s="5">
        <f t="shared" si="10"/>
        <v>1576.6983877727673</v>
      </c>
    </row>
    <row r="360" spans="1:7" x14ac:dyDescent="0.25">
      <c r="A360">
        <f t="shared" si="11"/>
        <v>52</v>
      </c>
      <c r="B360">
        <v>2</v>
      </c>
      <c r="C360" s="2">
        <v>42717</v>
      </c>
      <c r="D360" s="5">
        <f>VLOOKUP($A360,Weeks!$A$2:$E$53,3,FALSE)*VLOOKUP($B360,dayFactor!$A$1:$B$8,2,FALSE)</f>
        <v>1520.3659993716942</v>
      </c>
      <c r="E360" s="5">
        <f>VLOOKUP($A360,Weeks!$A$2:$E$53,4,FALSE)*VLOOKUP($B360,dayFactor!$A$1:$B$8,2,FALSE)</f>
        <v>118.11365261052269</v>
      </c>
      <c r="F360" s="5">
        <f>VLOOKUP($A360,Weeks!$A$2:$E$53,5,FALSE)*VLOOKUP($B360,dayFactor!$A$1:$B$8,2,FALSE)</f>
        <v>229.7805561506855</v>
      </c>
      <c r="G360" s="5">
        <f t="shared" si="10"/>
        <v>1868.2602081329023</v>
      </c>
    </row>
    <row r="361" spans="1:7" x14ac:dyDescent="0.25">
      <c r="A361">
        <f t="shared" si="11"/>
        <v>52</v>
      </c>
      <c r="B361">
        <v>3</v>
      </c>
      <c r="C361" s="2">
        <v>42718</v>
      </c>
      <c r="D361" s="5">
        <f>VLOOKUP($A361,Weeks!$A$2:$E$53,3,FALSE)*VLOOKUP($B361,dayFactor!$A$1:$B$8,2,FALSE)</f>
        <v>1599.696418847428</v>
      </c>
      <c r="E361" s="5">
        <f>VLOOKUP($A361,Weeks!$A$2:$E$53,4,FALSE)*VLOOKUP($B361,dayFactor!$A$1:$B$8,2,FALSE)</f>
        <v>124.27664600242709</v>
      </c>
      <c r="F361" s="5">
        <f>VLOOKUP($A361,Weeks!$A$2:$E$53,5,FALSE)*VLOOKUP($B361,dayFactor!$A$1:$B$8,2,FALSE)</f>
        <v>241.77016122889327</v>
      </c>
      <c r="G361" s="5">
        <f t="shared" si="10"/>
        <v>1965.7432260787484</v>
      </c>
    </row>
    <row r="362" spans="1:7" x14ac:dyDescent="0.25">
      <c r="A362">
        <f t="shared" si="11"/>
        <v>52</v>
      </c>
      <c r="B362">
        <v>4</v>
      </c>
      <c r="C362" s="2">
        <v>42719</v>
      </c>
      <c r="D362" s="5">
        <f>VLOOKUP($A362,Weeks!$A$2:$E$53,3,FALSE)*VLOOKUP($B362,dayFactor!$A$1:$B$8,2,FALSE)</f>
        <v>1638.8229793920909</v>
      </c>
      <c r="E362" s="5">
        <f>VLOOKUP($A362,Weeks!$A$2:$E$53,4,FALSE)*VLOOKUP($B362,dayFactor!$A$1:$B$8,2,FALSE)</f>
        <v>127.31629631158076</v>
      </c>
      <c r="F362" s="5">
        <f>VLOOKUP($A362,Weeks!$A$2:$E$53,5,FALSE)*VLOOKUP($B362,dayFactor!$A$1:$B$8,2,FALSE)</f>
        <v>247.68355500771463</v>
      </c>
      <c r="G362" s="5">
        <f t="shared" si="10"/>
        <v>2013.8228307113864</v>
      </c>
    </row>
    <row r="363" spans="1:7" x14ac:dyDescent="0.25">
      <c r="A363">
        <f t="shared" si="11"/>
        <v>52</v>
      </c>
      <c r="B363">
        <v>5</v>
      </c>
      <c r="C363" s="2">
        <v>42720</v>
      </c>
      <c r="D363" s="5">
        <f>VLOOKUP($A363,Weeks!$A$2:$E$53,3,FALSE)*VLOOKUP($B363,dayFactor!$A$1:$B$8,2,FALSE)</f>
        <v>1421.586905834949</v>
      </c>
      <c r="E363" s="5">
        <f>VLOOKUP($A363,Weeks!$A$2:$E$53,4,FALSE)*VLOOKUP($B363,dayFactor!$A$1:$B$8,2,FALSE)</f>
        <v>110.43973755059434</v>
      </c>
      <c r="F363" s="5">
        <f>VLOOKUP($A363,Weeks!$A$2:$E$53,5,FALSE)*VLOOKUP($B363,dayFactor!$A$1:$B$8,2,FALSE)</f>
        <v>214.8515751958931</v>
      </c>
      <c r="G363" s="5">
        <f t="shared" si="10"/>
        <v>1746.8782185814364</v>
      </c>
    </row>
    <row r="364" spans="1:7" x14ac:dyDescent="0.25">
      <c r="A364">
        <f t="shared" si="11"/>
        <v>52</v>
      </c>
      <c r="B364">
        <v>6</v>
      </c>
      <c r="C364" s="2">
        <v>42721</v>
      </c>
      <c r="D364" s="5">
        <f>VLOOKUP($A364,Weeks!$A$2:$E$53,3,FALSE)*VLOOKUP($B364,dayFactor!$A$1:$B$8,2,FALSE)</f>
        <v>838.12668400460848</v>
      </c>
      <c r="E364" s="5">
        <f>VLOOKUP($A364,Weeks!$A$2:$E$53,4,FALSE)*VLOOKUP($B364,dayFactor!$A$1:$B$8,2,FALSE)</f>
        <v>65.112087509875877</v>
      </c>
      <c r="F364" s="5">
        <f>VLOOKUP($A364,Weeks!$A$2:$E$53,5,FALSE)*VLOOKUP($B364,dayFactor!$A$1:$B$8,2,FALSE)</f>
        <v>126.67029889835504</v>
      </c>
      <c r="G364" s="5">
        <f t="shared" si="10"/>
        <v>1029.9090704128394</v>
      </c>
    </row>
    <row r="365" spans="1:7" x14ac:dyDescent="0.25">
      <c r="A365">
        <f t="shared" si="11"/>
        <v>52</v>
      </c>
      <c r="B365">
        <v>7</v>
      </c>
      <c r="C365" s="2">
        <v>42722</v>
      </c>
      <c r="D365" s="5">
        <f>VLOOKUP($A365,Weeks!$A$2:$E$53,3,FALSE)*VLOOKUP($B365,dayFactor!$A$1:$B$8,2,FALSE)</f>
        <v>841.42734289062571</v>
      </c>
      <c r="E365" s="5">
        <f>VLOOKUP($A365,Weeks!$A$2:$E$53,4,FALSE)*VLOOKUP($B365,dayFactor!$A$1:$B$8,2,FALSE)</f>
        <v>65.368507922598866</v>
      </c>
      <c r="F365" s="5">
        <f>VLOOKUP($A365,Weeks!$A$2:$E$53,5,FALSE)*VLOOKUP($B365,dayFactor!$A$1:$B$8,2,FALSE)</f>
        <v>127.16914406774595</v>
      </c>
      <c r="G365" s="5">
        <f t="shared" si="10"/>
        <v>1033.9649948809706</v>
      </c>
    </row>
    <row r="366" spans="1:7" x14ac:dyDescent="0.25">
      <c r="C366" s="2"/>
      <c r="D366" s="4"/>
      <c r="E366" s="4"/>
      <c r="F366" s="4"/>
      <c r="G366" s="4"/>
    </row>
    <row r="367" spans="1:7" x14ac:dyDescent="0.25">
      <c r="C367" s="2"/>
      <c r="D367" s="4"/>
      <c r="E367" s="4"/>
      <c r="F367" s="4"/>
      <c r="G367" s="4"/>
    </row>
    <row r="368" spans="1:7" x14ac:dyDescent="0.25">
      <c r="C368" s="2"/>
      <c r="D368" s="4"/>
      <c r="E368" s="4"/>
      <c r="F368" s="4"/>
      <c r="G368" s="4"/>
    </row>
    <row r="369" spans="3:7" x14ac:dyDescent="0.25">
      <c r="C369" s="2"/>
      <c r="D369" s="4"/>
      <c r="E369" s="4"/>
      <c r="F369" s="4"/>
      <c r="G369" s="4"/>
    </row>
    <row r="370" spans="3:7" x14ac:dyDescent="0.25">
      <c r="C370" s="2"/>
      <c r="D370" s="4"/>
      <c r="E370" s="4"/>
      <c r="F370" s="4"/>
      <c r="G370" s="4"/>
    </row>
    <row r="371" spans="3:7" x14ac:dyDescent="0.25">
      <c r="C371" s="2"/>
      <c r="D371" s="4"/>
      <c r="E371" s="4"/>
      <c r="F371" s="4"/>
      <c r="G371" s="4"/>
    </row>
    <row r="372" spans="3:7" x14ac:dyDescent="0.25">
      <c r="C372" s="2"/>
      <c r="D372" s="4"/>
      <c r="E372" s="4"/>
      <c r="F372" s="4"/>
      <c r="G372" s="4"/>
    </row>
    <row r="373" spans="3:7" x14ac:dyDescent="0.25">
      <c r="C373" s="2"/>
      <c r="D373" s="4"/>
      <c r="E373" s="4"/>
      <c r="F373" s="4"/>
      <c r="G373" s="4"/>
    </row>
    <row r="374" spans="3:7" x14ac:dyDescent="0.25">
      <c r="C374" s="2"/>
      <c r="D374" s="4"/>
      <c r="E374" s="4"/>
      <c r="F374" s="4"/>
      <c r="G374" s="4"/>
    </row>
    <row r="375" spans="3:7" x14ac:dyDescent="0.25">
      <c r="C375" s="2"/>
      <c r="D375" s="4"/>
      <c r="E375" s="4"/>
      <c r="F375" s="4"/>
      <c r="G375" s="4"/>
    </row>
    <row r="376" spans="3:7" x14ac:dyDescent="0.25">
      <c r="C376" s="2"/>
      <c r="D376" s="4"/>
      <c r="E376" s="4"/>
      <c r="F376" s="4"/>
      <c r="G376" s="4"/>
    </row>
    <row r="377" spans="3:7" x14ac:dyDescent="0.25">
      <c r="C377" s="2"/>
      <c r="D377" s="4"/>
      <c r="E377" s="4"/>
      <c r="F377" s="4"/>
      <c r="G377" s="4"/>
    </row>
    <row r="378" spans="3:7" x14ac:dyDescent="0.25">
      <c r="C378" s="2"/>
      <c r="D378" s="4"/>
      <c r="E378" s="4"/>
      <c r="F378" s="4"/>
      <c r="G378" s="4"/>
    </row>
    <row r="379" spans="3:7" x14ac:dyDescent="0.25">
      <c r="C379" s="2"/>
    </row>
    <row r="380" spans="3:7" x14ac:dyDescent="0.25">
      <c r="C380" s="2"/>
    </row>
    <row r="381" spans="3:7" x14ac:dyDescent="0.25">
      <c r="C381" s="2"/>
    </row>
    <row r="382" spans="3:7" x14ac:dyDescent="0.25">
      <c r="C382" s="2"/>
    </row>
    <row r="383" spans="3:7" x14ac:dyDescent="0.25">
      <c r="C383" s="2"/>
    </row>
    <row r="384" spans="3:7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Weeks</vt:lpstr>
      <vt:lpstr>dayFactor</vt:lpstr>
      <vt:lpstr>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Ighodaro</dc:creator>
  <cp:lastModifiedBy>Antony Carolan</cp:lastModifiedBy>
  <dcterms:created xsi:type="dcterms:W3CDTF">2016-07-14T12:24:40Z</dcterms:created>
  <dcterms:modified xsi:type="dcterms:W3CDTF">2016-07-14T14:24:36Z</dcterms:modified>
</cp:coreProperties>
</file>