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6"/>
  </bookViews>
  <sheets>
    <sheet name="Sheet2" sheetId="1" r:id="rId1"/>
    <sheet name="Sheet6" sheetId="2" r:id="rId2"/>
    <sheet name="Sheet1" sheetId="3" r:id="rId3"/>
    <sheet name="Sheet3" sheetId="4" r:id="rId4"/>
    <sheet name="Sheet4" sheetId="5" r:id="rId5"/>
    <sheet name="Sheet7" sheetId="6" r:id="rId6"/>
    <sheet name="Sheet5" sheetId="7" r:id="rId7"/>
    <sheet name="Sheet11" sheetId="11" r:id="rId8"/>
    <sheet name="Sheet12" sheetId="12" r:id="rId9"/>
  </sheets>
  <definedNames>
    <definedName name="_xlnm.Print_Area" localSheetId="2">Sheet1!$A$1:$AA$21</definedName>
    <definedName name="_xlnm.Print_Area" localSheetId="6">Sheet5!$A$2:$J$43</definedName>
  </definedNames>
  <calcPr calcId="144525" iterateDelta="1E-4"/>
</workbook>
</file>

<file path=xl/calcChain.xml><?xml version="1.0" encoding="utf-8"?>
<calcChain xmlns="http://schemas.openxmlformats.org/spreadsheetml/2006/main">
  <c r="F3" i="12" l="1"/>
  <c r="F4" i="12"/>
  <c r="F5" i="12"/>
  <c r="F9" i="12"/>
  <c r="F10" i="12"/>
  <c r="F2" i="12"/>
  <c r="D11" i="12"/>
  <c r="E11" i="12"/>
  <c r="C11" i="12"/>
  <c r="E10" i="12"/>
  <c r="E9" i="12"/>
  <c r="E4" i="12"/>
  <c r="E3" i="12"/>
  <c r="E5" i="12"/>
  <c r="E2" i="12"/>
  <c r="H21" i="6" l="1"/>
  <c r="G21" i="6"/>
  <c r="F21" i="6"/>
  <c r="M20" i="6"/>
  <c r="M21" i="6" s="1"/>
  <c r="L20" i="6"/>
  <c r="L21" i="6" s="1"/>
  <c r="K20" i="6"/>
  <c r="K21" i="6" s="1"/>
  <c r="J20" i="6"/>
  <c r="J21" i="6" s="1"/>
  <c r="I20" i="6"/>
  <c r="I21" i="6" s="1"/>
  <c r="H20" i="6"/>
  <c r="G20" i="6"/>
  <c r="F20" i="6"/>
  <c r="E20" i="6"/>
  <c r="E21" i="6" s="1"/>
  <c r="D20" i="6"/>
  <c r="D21" i="6" s="1"/>
  <c r="C20" i="6"/>
  <c r="C21" i="6" s="1"/>
  <c r="F18" i="4"/>
  <c r="C18" i="4"/>
  <c r="Y18" i="3"/>
</calcChain>
</file>

<file path=xl/sharedStrings.xml><?xml version="1.0" encoding="utf-8"?>
<sst xmlns="http://schemas.openxmlformats.org/spreadsheetml/2006/main" count="626" uniqueCount="389">
  <si>
    <t>Class N1</t>
  </si>
  <si>
    <t>Clas N2</t>
  </si>
  <si>
    <t>Classification N3</t>
  </si>
  <si>
    <t>CLASS_NAME</t>
  </si>
  <si>
    <t>CODE</t>
  </si>
  <si>
    <t>CLASS_NAME 3</t>
  </si>
  <si>
    <t xml:space="preserve">Artificial surfaces </t>
  </si>
  <si>
    <t>1.1</t>
  </si>
  <si>
    <t>Continue Urban</t>
  </si>
  <si>
    <t>1.1.1</t>
  </si>
  <si>
    <t>1.1.1.01</t>
  </si>
  <si>
    <t>Sealed</t>
  </si>
  <si>
    <t>SEALED</t>
  </si>
  <si>
    <t>1.1.1.02</t>
  </si>
  <si>
    <t>1.1.1.03</t>
  </si>
  <si>
    <t>1.1.2</t>
  </si>
  <si>
    <t>Disccontinuos urban</t>
  </si>
  <si>
    <t>1.1.2.01</t>
  </si>
  <si>
    <t>1.1.2.02</t>
  </si>
  <si>
    <t>1.2</t>
  </si>
  <si>
    <t>Industrial, commercial and transport units</t>
  </si>
  <si>
    <t>1.2.1</t>
  </si>
  <si>
    <t>Industry, trade and general equipment</t>
  </si>
  <si>
    <t>1.2.1.01</t>
  </si>
  <si>
    <t>1.2.1.02</t>
  </si>
  <si>
    <t>1.2.1.03</t>
  </si>
  <si>
    <t>1.2.1.04</t>
  </si>
  <si>
    <t>1.2.1.05</t>
  </si>
  <si>
    <t>1.2.1.06</t>
  </si>
  <si>
    <t>1.2.1.07</t>
  </si>
  <si>
    <t>1.2.2</t>
  </si>
  <si>
    <t>Road and rail networks and associated spaces</t>
  </si>
  <si>
    <t>1.2.2.01</t>
  </si>
  <si>
    <t>1.2.2.02</t>
  </si>
  <si>
    <t>Agricultural areas</t>
  </si>
  <si>
    <t>2.1</t>
  </si>
  <si>
    <t>temporal crops</t>
  </si>
  <si>
    <t>2.1.1</t>
  </si>
  <si>
    <t>Culturas temporárias de sequeiro</t>
  </si>
  <si>
    <t>2.1.1.01</t>
  </si>
  <si>
    <t>2.1.1.01.1</t>
  </si>
  <si>
    <t>herbaceus periodic</t>
  </si>
  <si>
    <t>2.1.2</t>
  </si>
  <si>
    <t>Culturas temporárias de regadio</t>
  </si>
  <si>
    <t>2.1.2.01</t>
  </si>
  <si>
    <t>2.1.2.01.1</t>
  </si>
  <si>
    <t>2.1.3</t>
  </si>
  <si>
    <t>Rice fields</t>
  </si>
  <si>
    <t>2.1.3.01</t>
  </si>
  <si>
    <t>Rice_fields</t>
  </si>
  <si>
    <t>2.2</t>
  </si>
  <si>
    <t>Permanent crops</t>
  </si>
  <si>
    <t>2.2.1</t>
  </si>
  <si>
    <t>Vineyards</t>
  </si>
  <si>
    <t>2.2.1.01</t>
  </si>
  <si>
    <t>Vineyard</t>
  </si>
  <si>
    <t>permanent crops</t>
  </si>
  <si>
    <t>2.2.2</t>
  </si>
  <si>
    <t>Orchards</t>
  </si>
  <si>
    <t>2.2.2.01</t>
  </si>
  <si>
    <t>2.2.3</t>
  </si>
  <si>
    <t>Olive_trees</t>
  </si>
  <si>
    <t>2.2.3.01</t>
  </si>
  <si>
    <t>2.3</t>
  </si>
  <si>
    <t>Pastures</t>
  </si>
  <si>
    <t>2.3.1</t>
  </si>
  <si>
    <t>2.3.1.01</t>
  </si>
  <si>
    <t>Herbaceous_permanet</t>
  </si>
  <si>
    <t>Forest and seminatural areas</t>
  </si>
  <si>
    <t>3.1</t>
  </si>
  <si>
    <t>Forest</t>
  </si>
  <si>
    <t>3.1.1</t>
  </si>
  <si>
    <t>Broad leaved forest</t>
  </si>
  <si>
    <t>3.1.1.01</t>
  </si>
  <si>
    <t>Pure leaved forest</t>
  </si>
  <si>
    <t>3.1.1.01.1</t>
  </si>
  <si>
    <t>Cork Oak Forests</t>
  </si>
  <si>
    <t>Holm_and_Cork_Trees</t>
  </si>
  <si>
    <t>forest</t>
  </si>
  <si>
    <t>3.1.1.01.2</t>
  </si>
  <si>
    <t>Oak forests</t>
  </si>
  <si>
    <t>3.1.1.01.5</t>
  </si>
  <si>
    <t>Eucalyptus_trees</t>
  </si>
  <si>
    <t>3.1.2</t>
  </si>
  <si>
    <t>Coniferous forest</t>
  </si>
  <si>
    <t>3.1.2.01</t>
  </si>
  <si>
    <t>Florestas puras de resinosas</t>
  </si>
  <si>
    <t>3.1.2.01.1</t>
  </si>
  <si>
    <t>forests of pine tree</t>
  </si>
  <si>
    <t>Coniferous_trees</t>
  </si>
  <si>
    <t>3.1.2.01.2</t>
  </si>
  <si>
    <t>meadow pine forests</t>
  </si>
  <si>
    <t>3.2</t>
  </si>
  <si>
    <t xml:space="preserve">Shrubs and herbaceus vegetation asociation </t>
  </si>
  <si>
    <t>3.2.1</t>
  </si>
  <si>
    <t>Natural herbaceus vegetation</t>
  </si>
  <si>
    <t>3.2.1.01</t>
  </si>
  <si>
    <t>3.2.1.01.1</t>
  </si>
  <si>
    <t>Natural_Herbaceous</t>
  </si>
  <si>
    <t>Shrubs</t>
  </si>
  <si>
    <t>3.2.2</t>
  </si>
  <si>
    <t>weeds</t>
  </si>
  <si>
    <t>3.2.2.01</t>
  </si>
  <si>
    <t>dense weeds</t>
  </si>
  <si>
    <t>3.2.2.01.1</t>
  </si>
  <si>
    <t>Bushes_and_shrubs</t>
  </si>
  <si>
    <t>3.2.2.02</t>
  </si>
  <si>
    <t>low dense weeds</t>
  </si>
  <si>
    <t>3.2.2.02.1</t>
  </si>
  <si>
    <t>3.3</t>
  </si>
  <si>
    <t>Open spaces with little or no vegetation</t>
  </si>
  <si>
    <t>3.3.1</t>
  </si>
  <si>
    <t>Beaches dunes and sand plains</t>
  </si>
  <si>
    <t>3.3.1.01</t>
  </si>
  <si>
    <t>3.3.1.01.1</t>
  </si>
  <si>
    <t>Non_vegetated</t>
  </si>
  <si>
    <t>3.3.2</t>
  </si>
  <si>
    <t>Bare rock</t>
  </si>
  <si>
    <t>3.3.2.01</t>
  </si>
  <si>
    <t>3.3.2.01.1</t>
  </si>
  <si>
    <t>3.3.3</t>
  </si>
  <si>
    <t>Sparsely vegetated areas</t>
  </si>
  <si>
    <t>3.3.3.01</t>
  </si>
  <si>
    <t>Sparse vegetation</t>
  </si>
  <si>
    <t>3.3.3.01.1</t>
  </si>
  <si>
    <t>wetlands</t>
  </si>
  <si>
    <t>4.1</t>
  </si>
  <si>
    <t>Inland wetlands</t>
  </si>
  <si>
    <t>4.1.1</t>
  </si>
  <si>
    <t>Inland marshes</t>
  </si>
  <si>
    <t>4.1.1.01</t>
  </si>
  <si>
    <t>4.1.1.01.1</t>
  </si>
  <si>
    <t>Wetlands</t>
  </si>
  <si>
    <t>4.2</t>
  </si>
  <si>
    <t>Coastal wetlands</t>
  </si>
  <si>
    <t>4.2.1</t>
  </si>
  <si>
    <t>peatlands</t>
  </si>
  <si>
    <t>4.2.1.01</t>
  </si>
  <si>
    <t>4.2.1.01.1</t>
  </si>
  <si>
    <t>4.2.2</t>
  </si>
  <si>
    <t>Salines e agricultural coast</t>
  </si>
  <si>
    <t>4.2.2.01</t>
  </si>
  <si>
    <t>Salines</t>
  </si>
  <si>
    <t>4.2.2.01.1</t>
  </si>
  <si>
    <t>Water bodies</t>
  </si>
  <si>
    <t>5.1</t>
  </si>
  <si>
    <t>Inland waters</t>
  </si>
  <si>
    <t>5.1.1</t>
  </si>
  <si>
    <t>Water courses</t>
  </si>
  <si>
    <t>5.1.1.01</t>
  </si>
  <si>
    <t>Water natural courses</t>
  </si>
  <si>
    <t>5.1.1.01.1</t>
  </si>
  <si>
    <t>water</t>
  </si>
  <si>
    <t>5.1.1.02</t>
  </si>
  <si>
    <t>Water artificial courses</t>
  </si>
  <si>
    <t>5.1.1.02.1</t>
  </si>
  <si>
    <t>5.1.2</t>
  </si>
  <si>
    <t>5.1.2.01</t>
  </si>
  <si>
    <t>lakes</t>
  </si>
  <si>
    <t>5.1.2.01.1</t>
  </si>
  <si>
    <t>5.1.2.02</t>
  </si>
  <si>
    <t>Reservoirs for dams</t>
  </si>
  <si>
    <t>5.1.2.02.1</t>
  </si>
  <si>
    <t>5.1.2.03</t>
  </si>
  <si>
    <t>Reservoirs</t>
  </si>
  <si>
    <t>5.1.2.03.1</t>
  </si>
  <si>
    <t>5.2</t>
  </si>
  <si>
    <t>Marine waters</t>
  </si>
  <si>
    <t>5.2.2</t>
  </si>
  <si>
    <t>Estuaries</t>
  </si>
  <si>
    <t>5.2.2.01</t>
  </si>
  <si>
    <t>5.2.2.01.1</t>
  </si>
  <si>
    <t>Row data</t>
  </si>
  <si>
    <t>Dropping outliers</t>
  </si>
  <si>
    <t>Sep</t>
  </si>
  <si>
    <t>IM20160927</t>
  </si>
  <si>
    <t>Claassification 1 15 Classes</t>
  </si>
  <si>
    <t>IQR</t>
  </si>
  <si>
    <t>2SD</t>
  </si>
  <si>
    <t>Nov</t>
  </si>
  <si>
    <t>IM20161116</t>
  </si>
  <si>
    <t>0.46</t>
  </si>
  <si>
    <t>0.49</t>
  </si>
  <si>
    <t>Dec</t>
  </si>
  <si>
    <t>IM20161226</t>
  </si>
  <si>
    <t>Jan</t>
  </si>
  <si>
    <t>IM20170115</t>
  </si>
  <si>
    <t>Balancing training</t>
  </si>
  <si>
    <t>May</t>
  </si>
  <si>
    <t>IM20170405</t>
  </si>
  <si>
    <t>Claassification 2, merging classes</t>
  </si>
  <si>
    <t>Apr</t>
  </si>
  <si>
    <t>IM20170525</t>
  </si>
  <si>
    <t>Jun</t>
  </si>
  <si>
    <t>IM20170614</t>
  </si>
  <si>
    <t>Jul</t>
  </si>
  <si>
    <t>IM20170714</t>
  </si>
  <si>
    <t>Aug</t>
  </si>
  <si>
    <t>IM20170808</t>
  </si>
  <si>
    <t>IM20170927</t>
  </si>
  <si>
    <t>Oct</t>
  </si>
  <si>
    <t>IM20171027</t>
  </si>
  <si>
    <t xml:space="preserve">Day </t>
  </si>
  <si>
    <t>Level</t>
  </si>
  <si>
    <t>Clouds</t>
  </si>
  <si>
    <t>Number</t>
  </si>
  <si>
    <t>1C</t>
  </si>
  <si>
    <t>Feb</t>
  </si>
  <si>
    <t>Mar</t>
  </si>
  <si>
    <t>2A</t>
  </si>
  <si>
    <t>1C/2A</t>
  </si>
  <si>
    <t xml:space="preserve">1C </t>
  </si>
  <si>
    <t>Total Number of images</t>
  </si>
  <si>
    <t>Level 5 COS</t>
  </si>
  <si>
    <t># Samples</t>
  </si>
  <si>
    <t>Generalization</t>
  </si>
  <si>
    <t>Balancing</t>
  </si>
  <si>
    <t>Olive trees</t>
  </si>
  <si>
    <t>Herbaceous permanet</t>
  </si>
  <si>
    <t>Holm and Cork Trees</t>
  </si>
  <si>
    <t>Eucalyptus trees</t>
  </si>
  <si>
    <t>Coniferous trees</t>
  </si>
  <si>
    <t>Natural Herbaceous</t>
  </si>
  <si>
    <t>Bushes and shrubs</t>
  </si>
  <si>
    <t>Non vegetated</t>
  </si>
  <si>
    <t>Total</t>
  </si>
  <si>
    <t>B02</t>
  </si>
  <si>
    <t>B03</t>
  </si>
  <si>
    <t>B04</t>
  </si>
  <si>
    <t>B05</t>
  </si>
  <si>
    <t>B06</t>
  </si>
  <si>
    <t>B07</t>
  </si>
  <si>
    <t>B8A</t>
  </si>
  <si>
    <t>B11</t>
  </si>
  <si>
    <t>B12</t>
  </si>
  <si>
    <t>DEM</t>
  </si>
  <si>
    <t>NDVI</t>
  </si>
  <si>
    <t>SLOPE</t>
  </si>
  <si>
    <t>Number of repetitions of the outliers per time</t>
  </si>
  <si>
    <t>CLASS</t>
  </si>
  <si>
    <t>Water</t>
  </si>
  <si>
    <t>Herbaceous_periodic</t>
  </si>
  <si>
    <t>Total (15000)</t>
  </si>
  <si>
    <t>%</t>
  </si>
  <si>
    <t>9.23%</t>
  </si>
  <si>
    <t>Spring Composite</t>
  </si>
  <si>
    <t>Summer Composite</t>
  </si>
  <si>
    <t>Winter Composite</t>
  </si>
  <si>
    <t>Autumn Composite</t>
  </si>
  <si>
    <t xml:space="preserve"> Woody</t>
  </si>
  <si>
    <t>Herbaceous</t>
  </si>
  <si>
    <t xml:space="preserve">Water surfaces </t>
  </si>
  <si>
    <t xml:space="preserve">Sealed surface </t>
  </si>
  <si>
    <t>Florestas de pinheiro bravo</t>
  </si>
  <si>
    <t>Florestas de pinheiro manso</t>
  </si>
  <si>
    <t>Florestas de eucalipto</t>
  </si>
  <si>
    <t>Florestas de sobreiro</t>
  </si>
  <si>
    <t>Florestas de azinheira</t>
  </si>
  <si>
    <t xml:space="preserve">Pastagens permanentes </t>
  </si>
  <si>
    <t xml:space="preserve"> Praias, dunas e areais interiores  </t>
  </si>
  <si>
    <t>Rocha nua</t>
  </si>
  <si>
    <t>vegetação esparsa</t>
  </si>
  <si>
    <t>Tecido urbano continuo predominantemente vertical</t>
  </si>
  <si>
    <t xml:space="preserve">Tecido urbano continuo predominantemente horizontal </t>
  </si>
  <si>
    <t xml:space="preserve">Areas de estacionamentos e logradouros </t>
  </si>
  <si>
    <t>Tecido urbano descontinuo</t>
  </si>
  <si>
    <t xml:space="preserve">Tecido urbano descontinuo esparso </t>
  </si>
  <si>
    <t xml:space="preserve">Industria </t>
  </si>
  <si>
    <t>Comercio</t>
  </si>
  <si>
    <t xml:space="preserve">Instalaciones agricolas </t>
  </si>
  <si>
    <t xml:space="preserve">Equipamentos publicos e privados </t>
  </si>
  <si>
    <t>Infraestruturas de produção de energia não renováveis</t>
  </si>
  <si>
    <t>Infraestruturas de captação, tratamento e abastecimento de aguas para construcciones</t>
  </si>
  <si>
    <t>Infraestrutura para tratamento de resíduos e efluentes</t>
  </si>
  <si>
    <t>Rede viária e espaços associados</t>
  </si>
  <si>
    <t>Rede ferroviária e espaços associados</t>
  </si>
  <si>
    <t>Cursos de agua naturais</t>
  </si>
  <si>
    <t xml:space="preserve">Canais artificiais </t>
  </si>
  <si>
    <t>Lagos e lagoas interiores artificiais</t>
  </si>
  <si>
    <t>Lagos e lagoas interiores naturais</t>
  </si>
  <si>
    <t>Reservatorios de barragens</t>
  </si>
  <si>
    <t>Reservatorios de represas ou de aludes</t>
  </si>
  <si>
    <t xml:space="preserve">Charcas </t>
  </si>
  <si>
    <t xml:space="preserve">Desembocaduras fluviais </t>
  </si>
  <si>
    <t>Sapais</t>
  </si>
  <si>
    <t xml:space="preserve"> Paúis</t>
  </si>
  <si>
    <t>Temporal crops</t>
  </si>
  <si>
    <t>Dataset 1</t>
  </si>
  <si>
    <t>Dataset 2</t>
  </si>
  <si>
    <t>NA</t>
  </si>
  <si>
    <t>COS Level 3</t>
  </si>
  <si>
    <t>Matos</t>
  </si>
  <si>
    <t>Arrozais</t>
  </si>
  <si>
    <t>OID</t>
  </si>
  <si>
    <t>Cursos de água</t>
  </si>
  <si>
    <t>Indústria, comércio e equipamentos gerais</t>
  </si>
  <si>
    <t>Olivais</t>
  </si>
  <si>
    <t>Planos de água</t>
  </si>
  <si>
    <t>Redes viárias e ferroviárias e espaços associados</t>
  </si>
  <si>
    <t>Tecido urbano descontínuo</t>
  </si>
  <si>
    <t>Vinhas</t>
  </si>
  <si>
    <t>Zonas húmidas</t>
  </si>
  <si>
    <t>1.1.1.02.1 Tecido urbano contínuo predominantemente horizontal</t>
  </si>
  <si>
    <t>2.2.2.01.1 Pomares de frutos frescos</t>
  </si>
  <si>
    <t>3.1.2.01.1 Florestas de pinheiro bravo</t>
  </si>
  <si>
    <t>3.2.1.01.1 Vegetação herbácea natural</t>
  </si>
  <si>
    <t>2.1.2.01.1 Culturas temporárias de regadio</t>
  </si>
  <si>
    <t>1.2.2.01.1 Rede viária e espaços associados</t>
  </si>
  <si>
    <t>2.2.2.01.6 Outros pomares</t>
  </si>
  <si>
    <t>5.1.1.01.1 Cursos de água naturais</t>
  </si>
  <si>
    <t>5.2.2.01.1 Desembocaduras fluviais</t>
  </si>
  <si>
    <t>3.3.1.01.1 Praias, dunas e areais interiores</t>
  </si>
  <si>
    <t>3.1.1.01.2 Florestas de azinheira</t>
  </si>
  <si>
    <t>2.2.2.01.3 Pomares de castanheiro</t>
  </si>
  <si>
    <t>2.3.1.01.1 Pastagens permanentes</t>
  </si>
  <si>
    <t>2.1.1.01.1 Culturas temporárias de sequeiro</t>
  </si>
  <si>
    <t>2.2.1.01.1 Vinhas</t>
  </si>
  <si>
    <t>1.1.1.03.1 Áreas de estacionamentos e logradouros</t>
  </si>
  <si>
    <t>1.1.1.01.1 Tecido urbano contínuo predominantemente vertical</t>
  </si>
  <si>
    <t>2.1.3.01.1 Arrozais</t>
  </si>
  <si>
    <t>DESCRICAO</t>
  </si>
  <si>
    <t>Count_DESCRICAO</t>
  </si>
  <si>
    <t>1.1.2.01.1 Tecido urbano descontínuo</t>
  </si>
  <si>
    <t>1.1.2.02.1 Tecido urbano descontínuo esparso</t>
  </si>
  <si>
    <t>1.2.1.01.1 Indústria</t>
  </si>
  <si>
    <t>1.2.1.02.1 Comércio</t>
  </si>
  <si>
    <t>1.2.1.03.1 Instalações agrícolas</t>
  </si>
  <si>
    <t>1.2.1.04.1 Equipamentos públicos e privados</t>
  </si>
  <si>
    <t>1.2.1.05.2 Infra-estruturas de produção de energia não renovável</t>
  </si>
  <si>
    <t>1.2.1.06.1 Infra-estruturas de captação, tratamento e abastecimento de águas para cons</t>
  </si>
  <si>
    <t>1.2.1.07.1 Infra-estruturas de tratamento de resíduos e águas residuais</t>
  </si>
  <si>
    <t>1.2.2.02.1 Rede ferroviária e espaços associados</t>
  </si>
  <si>
    <t>2.2.2.01.2 Pomares de amendoeira</t>
  </si>
  <si>
    <t>2.2.2.01.5 Pomares de citrinos</t>
  </si>
  <si>
    <t>2.2.3.01.1 Olivais</t>
  </si>
  <si>
    <t>3.1.1.01.1 Florestas de sobreiro</t>
  </si>
  <si>
    <t>3.1.1.01.5 Florestas de eucalipto</t>
  </si>
  <si>
    <t>3.1.2.01.2 Florestas de pinheiro manso</t>
  </si>
  <si>
    <t>3.2.2.01.1 Matos densos</t>
  </si>
  <si>
    <t>3.2.2.02.1 Matos pouco densos</t>
  </si>
  <si>
    <t>3.3.2.01.1 Rocha nua</t>
  </si>
  <si>
    <t>3.3.3.01.1 Vegetação esparsa</t>
  </si>
  <si>
    <t>4.1.1.01.1 Paúis</t>
  </si>
  <si>
    <t>4.2.1.01.1 Sapais</t>
  </si>
  <si>
    <t>4.2.2.01.1 Salinas</t>
  </si>
  <si>
    <t>5.1.1.02.1 Canais artificiais</t>
  </si>
  <si>
    <t>5.1.2.01.1 Lagos e lagoas interiores artificiais</t>
  </si>
  <si>
    <t>5.1.2.01.2 Lagos e lagoas interiores naturais</t>
  </si>
  <si>
    <t>5.1.2.02.1 Reservatórios de barragens</t>
  </si>
  <si>
    <t>5.1.2.03.1 Reservatórios de represas ou de açudes</t>
  </si>
  <si>
    <t>5.1.2.03.2 Charcas</t>
  </si>
  <si>
    <t xml:space="preserve">Matos </t>
  </si>
  <si>
    <t>Florestas e
meios naturais e
semi-naturais</t>
  </si>
  <si>
    <t xml:space="preserve"> Florestas de resinosas</t>
  </si>
  <si>
    <t>Florestas de resinosas</t>
  </si>
  <si>
    <t>Florestas</t>
  </si>
  <si>
    <t>Vegetação arbustiva e
herbácea</t>
  </si>
  <si>
    <t>Florestas de folhosas</t>
  </si>
  <si>
    <t>Culturas temporárias de sequeiro e de regadio</t>
  </si>
  <si>
    <t>Culturas temporárias</t>
  </si>
  <si>
    <t>Áreas agrícolas
e agro-florestais</t>
  </si>
  <si>
    <t>COS 2010 Level 5</t>
  </si>
  <si>
    <t xml:space="preserve"> Espaços descobertos ou com pouca vegetação</t>
  </si>
  <si>
    <t>Zonas descobertas e com pouca vegetação ou com
vegetação esparsa</t>
  </si>
  <si>
    <t>Zonas descobertas e com
pouca vegetação ou com
vegetação esparsa</t>
  </si>
  <si>
    <t>Level 5</t>
  </si>
  <si>
    <t>Level 4</t>
  </si>
  <si>
    <t>Level 3</t>
  </si>
  <si>
    <t>Level 2</t>
  </si>
  <si>
    <t>Level 1</t>
  </si>
  <si>
    <t xml:space="preserve"> Tecido urbano contínuo</t>
  </si>
  <si>
    <t>Tecido urbano</t>
  </si>
  <si>
    <t>Territórios
artificializados</t>
  </si>
  <si>
    <t xml:space="preserve"> Indústria, comércio e
transportes</t>
  </si>
  <si>
    <t>Corpos de água</t>
  </si>
  <si>
    <t xml:space="preserve">Cursos de água </t>
  </si>
  <si>
    <t xml:space="preserve"> Águas marinhas e costeiras</t>
  </si>
  <si>
    <t xml:space="preserve"> Zonas húmidas</t>
  </si>
  <si>
    <t xml:space="preserve"> Planos de água</t>
  </si>
  <si>
    <t>Culturas permanentes</t>
  </si>
  <si>
    <t>Nomenclature COS 2015</t>
  </si>
  <si>
    <t>Megaclasse</t>
  </si>
  <si>
    <t>Count_Megaclasse</t>
  </si>
  <si>
    <t>Sum_Shape_Area</t>
  </si>
  <si>
    <t>Agricultura</t>
  </si>
  <si>
    <t>Espaços descobertos ou com vegetação esparsa</t>
  </si>
  <si>
    <t>Pastagens</t>
  </si>
  <si>
    <t>Sistemas agro-florestais</t>
  </si>
  <si>
    <t>Territórios artificializados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</si>
</sst>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sz val="12"/>
      <color rgb="FF666666"/>
      <name val="Arial Narrow"/>
      <family val="2"/>
      <charset val="1"/>
    </font>
    <font>
      <b/>
      <sz val="12"/>
      <name val="Arial Narrow"/>
      <family val="2"/>
      <charset val="1"/>
    </font>
    <font>
      <sz val="12"/>
      <color rgb="FF000000"/>
      <name val="Calibri"/>
      <family val="2"/>
      <charset val="1"/>
    </font>
    <font>
      <b/>
      <i/>
      <sz val="12"/>
      <name val="Arial Narrow"/>
      <family val="2"/>
      <charset val="1"/>
    </font>
    <font>
      <b/>
      <i/>
      <sz val="11"/>
      <color rgb="FF000000"/>
      <name val="Calibri"/>
      <family val="2"/>
      <charset val="1"/>
    </font>
    <font>
      <b/>
      <sz val="10"/>
      <name val="Lucida Console"/>
      <family val="3"/>
      <charset val="1"/>
    </font>
    <font>
      <sz val="10"/>
      <name val="Lucida Console"/>
      <family val="3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AC090"/>
        <bgColor rgb="FFFCD5B5"/>
      </patternFill>
    </fill>
    <fill>
      <patternFill patternType="solid">
        <fgColor rgb="FF95B3D7"/>
        <bgColor rgb="FFCC99FF"/>
      </patternFill>
    </fill>
    <fill>
      <patternFill patternType="solid">
        <fgColor rgb="FFC0504D"/>
        <bgColor rgb="FF993366"/>
      </patternFill>
    </fill>
    <fill>
      <patternFill patternType="solid">
        <fgColor rgb="FF558ED5"/>
        <bgColor rgb="FF4F81BD"/>
      </patternFill>
    </fill>
    <fill>
      <patternFill patternType="solid">
        <fgColor rgb="FF376092"/>
        <bgColor rgb="FF21409A"/>
      </patternFill>
    </fill>
    <fill>
      <patternFill patternType="solid">
        <fgColor rgb="FFD99694"/>
        <bgColor rgb="FFF79646"/>
      </patternFill>
    </fill>
    <fill>
      <patternFill patternType="solid">
        <fgColor rgb="FF9BBB59"/>
        <bgColor rgb="FF89C765"/>
      </patternFill>
    </fill>
    <fill>
      <patternFill patternType="solid">
        <fgColor rgb="FFF79646"/>
        <bgColor rgb="FFF58220"/>
      </patternFill>
    </fill>
    <fill>
      <patternFill patternType="solid">
        <fgColor rgb="FF31859C"/>
        <bgColor rgb="FF4F81BD"/>
      </patternFill>
    </fill>
    <fill>
      <patternFill patternType="solid">
        <fgColor rgb="FFD7E4BD"/>
        <bgColor rgb="FFDCE6F2"/>
      </patternFill>
    </fill>
    <fill>
      <patternFill patternType="solid">
        <fgColor rgb="FFFCD5B5"/>
        <bgColor rgb="FFF2DCDB"/>
      </patternFill>
    </fill>
    <fill>
      <patternFill patternType="solid">
        <fgColor rgb="FFDCE6F2"/>
        <bgColor rgb="FFF2F2F2"/>
      </patternFill>
    </fill>
    <fill>
      <patternFill patternType="solid">
        <fgColor rgb="FFF2DCDB"/>
        <bgColor rgb="FFFCD5B5"/>
      </patternFill>
    </fill>
    <fill>
      <patternFill patternType="solid">
        <fgColor rgb="FFFFFFFF"/>
        <bgColor rgb="FFF2F2F2"/>
      </patternFill>
    </fill>
    <fill>
      <patternFill patternType="solid">
        <fgColor rgb="FFFFF2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79646"/>
      </patternFill>
    </fill>
    <fill>
      <patternFill patternType="solid">
        <fgColor theme="3" tint="0.79998168889431442"/>
        <bgColor rgb="FF00336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BBB5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9" fontId="16" fillId="0" borderId="0" applyBorder="0" applyProtection="0"/>
    <xf numFmtId="0" fontId="1" fillId="0" borderId="0"/>
    <xf numFmtId="0" fontId="16" fillId="0" borderId="0"/>
    <xf numFmtId="9" fontId="16" fillId="0" borderId="0" applyBorder="0" applyProtection="0"/>
  </cellStyleXfs>
  <cellXfs count="1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Border="1" applyAlignment="1" applyProtection="1">
      <alignment horizontal="center"/>
    </xf>
    <xf numFmtId="0" fontId="0" fillId="16" borderId="0" xfId="0" applyFill="1"/>
    <xf numFmtId="0" fontId="4" fillId="16" borderId="0" xfId="0" applyFont="1" applyFill="1"/>
    <xf numFmtId="0" fontId="4" fillId="16" borderId="0" xfId="0" applyFont="1" applyFill="1" applyAlignment="1">
      <alignment horizontal="center"/>
    </xf>
    <xf numFmtId="2" fontId="4" fillId="16" borderId="0" xfId="1" applyNumberFormat="1" applyFont="1" applyFill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1" applyNumberFormat="1" applyFont="1" applyBorder="1" applyAlignment="1" applyProtection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10" fontId="6" fillId="0" borderId="1" xfId="1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2" xfId="1" applyNumberFormat="1" applyFont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9" fontId="5" fillId="0" borderId="1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2" fontId="7" fillId="16" borderId="2" xfId="1" applyNumberFormat="1" applyFont="1" applyFill="1" applyBorder="1" applyAlignment="1" applyProtection="1">
      <alignment horizontal="center"/>
    </xf>
    <xf numFmtId="0" fontId="8" fillId="16" borderId="0" xfId="0" applyFont="1" applyFill="1"/>
    <xf numFmtId="0" fontId="5" fillId="1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2" fontId="5" fillId="0" borderId="2" xfId="1" applyNumberFormat="1" applyFont="1" applyBorder="1" applyAlignment="1" applyProtection="1">
      <alignment horizontal="center"/>
    </xf>
    <xf numFmtId="10" fontId="5" fillId="17" borderId="1" xfId="1" applyNumberFormat="1" applyFont="1" applyFill="1" applyBorder="1" applyAlignment="1" applyProtection="1">
      <alignment horizontal="center"/>
    </xf>
    <xf numFmtId="0" fontId="7" fillId="16" borderId="0" xfId="0" applyFont="1" applyFill="1" applyAlignment="1">
      <alignment horizontal="center"/>
    </xf>
    <xf numFmtId="0" fontId="7" fillId="16" borderId="2" xfId="0" applyFont="1" applyFill="1" applyBorder="1" applyAlignment="1">
      <alignment horizontal="center"/>
    </xf>
    <xf numFmtId="10" fontId="5" fillId="0" borderId="1" xfId="1" applyNumberFormat="1" applyFont="1" applyBorder="1" applyAlignment="1" applyProtection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2" xfId="1" applyNumberFormat="1" applyFont="1" applyBorder="1" applyAlignment="1" applyProtection="1">
      <alignment horizontal="center"/>
    </xf>
    <xf numFmtId="0" fontId="6" fillId="0" borderId="1" xfId="0" applyFont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7" fillId="16" borderId="14" xfId="0" applyFont="1" applyFill="1" applyBorder="1"/>
    <xf numFmtId="0" fontId="7" fillId="16" borderId="1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2" fontId="0" fillId="16" borderId="0" xfId="1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64" fontId="0" fillId="0" borderId="0" xfId="1" applyNumberFormat="1" applyFont="1" applyBorder="1" applyAlignment="1" applyProtection="1">
      <alignment horizontal="center"/>
    </xf>
    <xf numFmtId="0" fontId="3" fillId="0" borderId="0" xfId="0" applyFont="1"/>
    <xf numFmtId="0" fontId="3" fillId="16" borderId="0" xfId="0" applyFont="1" applyFill="1"/>
    <xf numFmtId="0" fontId="11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12" fillId="16" borderId="12" xfId="0" applyFont="1" applyFill="1" applyBorder="1" applyAlignment="1">
      <alignment vertical="center"/>
    </xf>
    <xf numFmtId="0" fontId="0" fillId="16" borderId="0" xfId="0" applyFill="1" applyBorder="1"/>
    <xf numFmtId="0" fontId="13" fillId="16" borderId="0" xfId="0" applyFont="1" applyFill="1" applyBorder="1"/>
    <xf numFmtId="0" fontId="13" fillId="16" borderId="17" xfId="0" applyFont="1" applyFill="1" applyBorder="1"/>
    <xf numFmtId="0" fontId="12" fillId="16" borderId="1" xfId="0" applyFont="1" applyFill="1" applyBorder="1" applyAlignment="1">
      <alignment vertical="center"/>
    </xf>
    <xf numFmtId="0" fontId="0" fillId="16" borderId="10" xfId="0" applyFill="1" applyBorder="1"/>
    <xf numFmtId="0" fontId="13" fillId="16" borderId="10" xfId="0" applyFont="1" applyFill="1" applyBorder="1"/>
    <xf numFmtId="0" fontId="13" fillId="16" borderId="18" xfId="0" applyFont="1" applyFill="1" applyBorder="1"/>
    <xf numFmtId="0" fontId="12" fillId="16" borderId="0" xfId="0" applyFont="1" applyFill="1" applyAlignment="1">
      <alignment vertical="center"/>
    </xf>
    <xf numFmtId="0" fontId="14" fillId="16" borderId="3" xfId="0" applyFont="1" applyFill="1" applyBorder="1"/>
    <xf numFmtId="0" fontId="0" fillId="18" borderId="4" xfId="0" applyFill="1" applyBorder="1"/>
    <xf numFmtId="0" fontId="13" fillId="18" borderId="4" xfId="0" applyFont="1" applyFill="1" applyBorder="1"/>
    <xf numFmtId="0" fontId="13" fillId="18" borderId="5" xfId="0" applyFont="1" applyFill="1" applyBorder="1"/>
    <xf numFmtId="0" fontId="3" fillId="16" borderId="8" xfId="0" applyFont="1" applyFill="1" applyBorder="1"/>
    <xf numFmtId="10" fontId="0" fillId="18" borderId="9" xfId="1" applyNumberFormat="1" applyFont="1" applyFill="1" applyBorder="1" applyAlignment="1" applyProtection="1"/>
    <xf numFmtId="10" fontId="13" fillId="18" borderId="9" xfId="1" applyNumberFormat="1" applyFont="1" applyFill="1" applyBorder="1" applyAlignment="1" applyProtection="1"/>
    <xf numFmtId="10" fontId="13" fillId="18" borderId="11" xfId="1" applyNumberFormat="1" applyFont="1" applyFill="1" applyBorder="1" applyAlignment="1" applyProtection="1"/>
    <xf numFmtId="0" fontId="0" fillId="19" borderId="0" xfId="0" applyFill="1"/>
    <xf numFmtId="0" fontId="0" fillId="19" borderId="0" xfId="0" applyFill="1" applyAlignment="1">
      <alignment horizontal="center"/>
    </xf>
    <xf numFmtId="2" fontId="0" fillId="19" borderId="0" xfId="1" applyNumberFormat="1" applyFont="1" applyFill="1" applyBorder="1" applyAlignment="1" applyProtection="1">
      <alignment horizontal="center"/>
    </xf>
    <xf numFmtId="0" fontId="0" fillId="20" borderId="0" xfId="0" applyFill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0" fontId="6" fillId="0" borderId="20" xfId="1" applyNumberFormat="1" applyFont="1" applyBorder="1" applyAlignment="1" applyProtection="1">
      <alignment horizontal="center"/>
    </xf>
    <xf numFmtId="2" fontId="6" fillId="0" borderId="20" xfId="1" applyNumberFormat="1" applyFont="1" applyBorder="1" applyAlignment="1" applyProtection="1">
      <alignment horizontal="center"/>
    </xf>
    <xf numFmtId="0" fontId="5" fillId="17" borderId="20" xfId="0" applyFont="1" applyFill="1" applyBorder="1" applyAlignment="1">
      <alignment horizontal="center"/>
    </xf>
    <xf numFmtId="9" fontId="5" fillId="17" borderId="20" xfId="1" applyFont="1" applyFill="1" applyBorder="1" applyAlignment="1" applyProtection="1">
      <alignment horizontal="center"/>
    </xf>
    <xf numFmtId="0" fontId="5" fillId="0" borderId="20" xfId="0" applyFont="1" applyBorder="1" applyAlignment="1">
      <alignment horizontal="center"/>
    </xf>
    <xf numFmtId="2" fontId="5" fillId="0" borderId="20" xfId="1" applyNumberFormat="1" applyFont="1" applyBorder="1" applyAlignment="1" applyProtection="1">
      <alignment horizontal="center"/>
    </xf>
    <xf numFmtId="10" fontId="5" fillId="0" borderId="20" xfId="1" applyNumberFormat="1" applyFont="1" applyBorder="1" applyAlignment="1" applyProtection="1">
      <alignment horizontal="center"/>
    </xf>
    <xf numFmtId="0" fontId="7" fillId="0" borderId="20" xfId="0" applyFont="1" applyBorder="1" applyAlignment="1">
      <alignment horizontal="center"/>
    </xf>
    <xf numFmtId="9" fontId="7" fillId="0" borderId="20" xfId="1" applyFont="1" applyBorder="1" applyAlignment="1" applyProtection="1">
      <alignment horizontal="center"/>
    </xf>
    <xf numFmtId="10" fontId="7" fillId="0" borderId="20" xfId="1" applyNumberFormat="1" applyFont="1" applyBorder="1" applyAlignment="1" applyProtection="1">
      <alignment horizontal="center"/>
    </xf>
    <xf numFmtId="10" fontId="5" fillId="0" borderId="2" xfId="1" applyNumberFormat="1" applyFont="1" applyBorder="1" applyAlignment="1" applyProtection="1">
      <alignment horizontal="center"/>
    </xf>
    <xf numFmtId="9" fontId="5" fillId="0" borderId="2" xfId="1" applyFont="1" applyBorder="1" applyAlignment="1" applyProtection="1">
      <alignment horizontal="center"/>
    </xf>
    <xf numFmtId="0" fontId="7" fillId="0" borderId="2" xfId="0" applyFont="1" applyBorder="1" applyAlignment="1">
      <alignment horizontal="center"/>
    </xf>
    <xf numFmtId="9" fontId="7" fillId="0" borderId="2" xfId="1" applyFont="1" applyBorder="1" applyAlignment="1" applyProtection="1">
      <alignment horizontal="center"/>
    </xf>
    <xf numFmtId="10" fontId="6" fillId="0" borderId="2" xfId="1" applyNumberFormat="1" applyFont="1" applyBorder="1" applyAlignment="1" applyProtection="1">
      <alignment horizontal="center"/>
    </xf>
    <xf numFmtId="2" fontId="6" fillId="0" borderId="1" xfId="1" applyNumberFormat="1" applyFont="1" applyBorder="1" applyAlignment="1" applyProtection="1">
      <alignment horizontal="center"/>
    </xf>
    <xf numFmtId="2" fontId="5" fillId="16" borderId="1" xfId="1" applyNumberFormat="1" applyFont="1" applyFill="1" applyBorder="1" applyAlignment="1" applyProtection="1">
      <alignment horizontal="center"/>
    </xf>
    <xf numFmtId="10" fontId="7" fillId="0" borderId="1" xfId="1" applyNumberFormat="1" applyFont="1" applyBorder="1" applyAlignment="1" applyProtection="1">
      <alignment horizontal="center"/>
    </xf>
    <xf numFmtId="10" fontId="7" fillId="0" borderId="2" xfId="1" applyNumberFormat="1" applyFont="1" applyBorder="1" applyAlignment="1" applyProtection="1">
      <alignment horizontal="center"/>
    </xf>
    <xf numFmtId="0" fontId="0" fillId="21" borderId="0" xfId="0" applyFill="1" applyAlignment="1">
      <alignment horizontal="center"/>
    </xf>
    <xf numFmtId="0" fontId="5" fillId="22" borderId="1" xfId="0" applyFont="1" applyFill="1" applyBorder="1" applyAlignment="1">
      <alignment horizontal="center"/>
    </xf>
    <xf numFmtId="10" fontId="5" fillId="22" borderId="1" xfId="1" applyNumberFormat="1" applyFont="1" applyFill="1" applyBorder="1" applyAlignment="1" applyProtection="1">
      <alignment horizontal="center"/>
    </xf>
    <xf numFmtId="9" fontId="5" fillId="22" borderId="1" xfId="1" applyFont="1" applyFill="1" applyBorder="1" applyAlignment="1" applyProtection="1">
      <alignment horizontal="center"/>
    </xf>
    <xf numFmtId="0" fontId="5" fillId="22" borderId="2" xfId="0" applyFont="1" applyFill="1" applyBorder="1" applyAlignment="1">
      <alignment horizontal="center"/>
    </xf>
    <xf numFmtId="10" fontId="5" fillId="22" borderId="2" xfId="1" applyNumberFormat="1" applyFont="1" applyFill="1" applyBorder="1" applyAlignment="1" applyProtection="1">
      <alignment horizontal="center"/>
    </xf>
    <xf numFmtId="0" fontId="7" fillId="23" borderId="1" xfId="0" applyFont="1" applyFill="1" applyBorder="1" applyAlignment="1">
      <alignment horizontal="center"/>
    </xf>
    <xf numFmtId="10" fontId="7" fillId="23" borderId="1" xfId="1" applyNumberFormat="1" applyFont="1" applyFill="1" applyBorder="1" applyAlignment="1" applyProtection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5" fillId="26" borderId="1" xfId="0" applyFont="1" applyFill="1" applyBorder="1" applyAlignment="1">
      <alignment horizontal="center"/>
    </xf>
    <xf numFmtId="9" fontId="5" fillId="26" borderId="1" xfId="1" applyFont="1" applyFill="1" applyBorder="1" applyAlignment="1" applyProtection="1">
      <alignment horizontal="center"/>
    </xf>
    <xf numFmtId="10" fontId="5" fillId="26" borderId="1" xfId="1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9" fillId="16" borderId="13" xfId="0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6" borderId="16" xfId="0" applyFont="1" applyFill="1" applyBorder="1" applyAlignment="1">
      <alignment horizontal="center"/>
    </xf>
    <xf numFmtId="0" fontId="15" fillId="16" borderId="19" xfId="0" applyFont="1" applyFill="1" applyBorder="1" applyAlignment="1">
      <alignment horizontal="center"/>
    </xf>
    <xf numFmtId="0" fontId="17" fillId="1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19" borderId="21" xfId="3" applyFont="1" applyFill="1" applyBorder="1" applyAlignment="1">
      <alignment horizontal="center" vertical="center" wrapText="1"/>
    </xf>
    <xf numFmtId="0" fontId="18" fillId="28" borderId="6" xfId="3" applyFont="1" applyFill="1" applyBorder="1" applyAlignment="1">
      <alignment horizontal="center" vertical="center" wrapText="1"/>
    </xf>
    <xf numFmtId="0" fontId="17" fillId="31" borderId="1" xfId="3" applyFont="1" applyFill="1" applyBorder="1" applyAlignment="1">
      <alignment horizontal="center" vertical="center" wrapText="1"/>
    </xf>
    <xf numFmtId="0" fontId="17" fillId="31" borderId="1" xfId="3" applyFont="1" applyFill="1" applyBorder="1" applyAlignment="1">
      <alignment horizontal="center" vertical="center" wrapText="1"/>
    </xf>
    <xf numFmtId="0" fontId="17" fillId="31" borderId="7" xfId="3" applyFont="1" applyFill="1" applyBorder="1" applyAlignment="1">
      <alignment horizontal="center" vertical="center" wrapText="1"/>
    </xf>
    <xf numFmtId="0" fontId="17" fillId="31" borderId="21" xfId="3" applyFont="1" applyFill="1" applyBorder="1" applyAlignment="1">
      <alignment horizontal="center" vertical="center" wrapText="1"/>
    </xf>
    <xf numFmtId="0" fontId="19" fillId="31" borderId="7" xfId="2" applyFont="1" applyFill="1" applyBorder="1" applyAlignment="1">
      <alignment horizontal="center" vertical="center" wrapText="1"/>
    </xf>
    <xf numFmtId="0" fontId="19" fillId="31" borderId="21" xfId="2" applyFont="1" applyFill="1" applyBorder="1" applyAlignment="1">
      <alignment horizontal="center" vertical="center" wrapText="1"/>
    </xf>
    <xf numFmtId="0" fontId="17" fillId="31" borderId="7" xfId="3" applyFont="1" applyFill="1" applyBorder="1" applyAlignment="1">
      <alignment horizontal="center" vertical="center" wrapText="1"/>
    </xf>
    <xf numFmtId="0" fontId="17" fillId="31" borderId="23" xfId="3" applyFont="1" applyFill="1" applyBorder="1" applyAlignment="1">
      <alignment horizontal="center" vertical="center" wrapText="1"/>
    </xf>
    <xf numFmtId="0" fontId="19" fillId="31" borderId="1" xfId="2" applyFont="1" applyFill="1" applyBorder="1" applyAlignment="1">
      <alignment horizontal="center" vertical="center" wrapText="1"/>
    </xf>
    <xf numFmtId="0" fontId="19" fillId="31" borderId="7" xfId="2" applyFont="1" applyFill="1" applyBorder="1" applyAlignment="1">
      <alignment horizontal="center" vertical="center" wrapText="1"/>
    </xf>
    <xf numFmtId="0" fontId="19" fillId="31" borderId="24" xfId="2" applyFont="1" applyFill="1" applyBorder="1" applyAlignment="1">
      <alignment horizontal="center" vertical="center" wrapText="1"/>
    </xf>
    <xf numFmtId="0" fontId="19" fillId="31" borderId="25" xfId="2" applyFont="1" applyFill="1" applyBorder="1" applyAlignment="1">
      <alignment horizontal="center" vertical="center" wrapText="1"/>
    </xf>
    <xf numFmtId="0" fontId="17" fillId="31" borderId="1" xfId="3" applyFont="1" applyFill="1" applyBorder="1" applyAlignment="1">
      <alignment horizontal="center" vertical="center"/>
    </xf>
    <xf numFmtId="0" fontId="17" fillId="31" borderId="7" xfId="3" applyFont="1" applyFill="1" applyBorder="1" applyAlignment="1">
      <alignment horizontal="center" vertical="center"/>
    </xf>
    <xf numFmtId="0" fontId="17" fillId="31" borderId="25" xfId="3" applyFont="1" applyFill="1" applyBorder="1" applyAlignment="1">
      <alignment horizontal="center" vertical="center"/>
    </xf>
    <xf numFmtId="0" fontId="19" fillId="31" borderId="1" xfId="2" applyFont="1" applyFill="1" applyBorder="1" applyAlignment="1">
      <alignment horizontal="center" vertical="center" wrapText="1"/>
    </xf>
    <xf numFmtId="0" fontId="19" fillId="31" borderId="26" xfId="2" applyFont="1" applyFill="1" applyBorder="1" applyAlignment="1">
      <alignment horizontal="center" vertical="center" wrapText="1"/>
    </xf>
    <xf numFmtId="0" fontId="17" fillId="31" borderId="1" xfId="3" applyFont="1" applyFill="1" applyBorder="1" applyAlignment="1">
      <alignment horizontal="center" vertical="center"/>
    </xf>
    <xf numFmtId="0" fontId="17" fillId="31" borderId="7" xfId="3" applyFont="1" applyFill="1" applyBorder="1" applyAlignment="1">
      <alignment horizontal="center" vertical="center"/>
    </xf>
    <xf numFmtId="0" fontId="17" fillId="31" borderId="22" xfId="3" applyFont="1" applyFill="1" applyBorder="1" applyAlignment="1">
      <alignment horizontal="center" vertical="center"/>
    </xf>
    <xf numFmtId="0" fontId="18" fillId="28" borderId="8" xfId="3" applyFont="1" applyFill="1" applyBorder="1" applyAlignment="1">
      <alignment horizontal="center" vertical="center" wrapText="1"/>
    </xf>
    <xf numFmtId="0" fontId="17" fillId="31" borderId="9" xfId="3" applyFont="1" applyFill="1" applyBorder="1" applyAlignment="1">
      <alignment horizontal="center" vertical="center"/>
    </xf>
    <xf numFmtId="0" fontId="17" fillId="31" borderId="11" xfId="3" applyFont="1" applyFill="1" applyBorder="1" applyAlignment="1">
      <alignment horizontal="center" vertical="center"/>
    </xf>
    <xf numFmtId="0" fontId="17" fillId="31" borderId="21" xfId="3" applyFont="1" applyFill="1" applyBorder="1" applyAlignment="1">
      <alignment horizontal="center" vertical="center"/>
    </xf>
    <xf numFmtId="0" fontId="18" fillId="19" borderId="3" xfId="3" applyFont="1" applyFill="1" applyBorder="1" applyAlignment="1">
      <alignment horizontal="center" vertical="center" wrapText="1"/>
    </xf>
    <xf numFmtId="0" fontId="18" fillId="19" borderId="1" xfId="3" applyFont="1" applyFill="1" applyBorder="1" applyAlignment="1">
      <alignment horizontal="center" vertical="center" wrapText="1"/>
    </xf>
    <xf numFmtId="0" fontId="18" fillId="19" borderId="1" xfId="3" applyFont="1" applyFill="1" applyBorder="1" applyAlignment="1">
      <alignment horizontal="center" vertical="center" wrapText="1"/>
    </xf>
    <xf numFmtId="0" fontId="18" fillId="19" borderId="4" xfId="3" applyFont="1" applyFill="1" applyBorder="1" applyAlignment="1">
      <alignment horizontal="center" vertical="center" wrapText="1"/>
    </xf>
    <xf numFmtId="0" fontId="17" fillId="19" borderId="4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18" fillId="19" borderId="5" xfId="0" applyFont="1" applyFill="1" applyBorder="1" applyAlignment="1">
      <alignment horizontal="center" vertical="center"/>
    </xf>
    <xf numFmtId="164" fontId="16" fillId="0" borderId="0" xfId="1" applyNumberFormat="1"/>
    <xf numFmtId="164" fontId="13" fillId="0" borderId="0" xfId="1" applyNumberFormat="1" applyFont="1"/>
    <xf numFmtId="0" fontId="18" fillId="28" borderId="1" xfId="3" applyFont="1" applyFill="1" applyBorder="1" applyAlignment="1">
      <alignment horizontal="center" vertical="center" wrapText="1"/>
    </xf>
    <xf numFmtId="0" fontId="17" fillId="27" borderId="1" xfId="3" applyFont="1" applyFill="1" applyBorder="1" applyAlignment="1">
      <alignment horizontal="center" vertical="center" wrapText="1"/>
    </xf>
    <xf numFmtId="0" fontId="17" fillId="27" borderId="1" xfId="3" applyFont="1" applyFill="1" applyBorder="1" applyAlignment="1">
      <alignment horizontal="center" vertical="center" wrapText="1"/>
    </xf>
    <xf numFmtId="0" fontId="17" fillId="30" borderId="1" xfId="3" applyFont="1" applyFill="1" applyBorder="1" applyAlignment="1">
      <alignment horizontal="center" vertical="center" wrapText="1"/>
    </xf>
    <xf numFmtId="0" fontId="17" fillId="29" borderId="1" xfId="3" applyFont="1" applyFill="1" applyBorder="1" applyAlignment="1">
      <alignment horizontal="center" vertical="center" wrapText="1"/>
    </xf>
    <xf numFmtId="0" fontId="17" fillId="29" borderId="1" xfId="3" applyFont="1" applyFill="1" applyBorder="1" applyAlignment="1">
      <alignment horizontal="center" vertical="center" wrapText="1"/>
    </xf>
    <xf numFmtId="0" fontId="17" fillId="28" borderId="1" xfId="3" applyFont="1" applyFill="1" applyBorder="1" applyAlignment="1">
      <alignment horizontal="center" vertical="center" wrapText="1"/>
    </xf>
    <xf numFmtId="0" fontId="19" fillId="27" borderId="1" xfId="2" applyFont="1" applyFill="1" applyBorder="1" applyAlignment="1">
      <alignment horizontal="center" vertical="center" wrapText="1"/>
    </xf>
    <xf numFmtId="0" fontId="17" fillId="28" borderId="1" xfId="3" applyFont="1" applyFill="1" applyBorder="1" applyAlignment="1">
      <alignment horizontal="center" vertical="center"/>
    </xf>
    <xf numFmtId="0" fontId="18" fillId="19" borderId="6" xfId="3" applyFont="1" applyFill="1" applyBorder="1" applyAlignment="1">
      <alignment horizontal="center" vertical="center" wrapText="1"/>
    </xf>
    <xf numFmtId="0" fontId="18" fillId="19" borderId="7" xfId="3" applyFont="1" applyFill="1" applyBorder="1" applyAlignment="1">
      <alignment horizontal="center" vertical="center" wrapText="1"/>
    </xf>
    <xf numFmtId="0" fontId="18" fillId="28" borderId="6" xfId="3" applyFont="1" applyFill="1" applyBorder="1" applyAlignment="1">
      <alignment horizontal="center" vertical="center" wrapText="1"/>
    </xf>
    <xf numFmtId="0" fontId="18" fillId="28" borderId="9" xfId="3" applyFont="1" applyFill="1" applyBorder="1" applyAlignment="1">
      <alignment horizontal="center" vertical="center" wrapText="1"/>
    </xf>
    <xf numFmtId="0" fontId="17" fillId="28" borderId="9" xfId="3" applyFont="1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3" xfId="2"/>
    <cellStyle name="Percent" xfId="1" builtinId="5"/>
    <cellStyle name="Percent 2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9C765"/>
      <rgbColor rgb="FF808080"/>
      <rgbColor rgb="FF558ED5"/>
      <rgbColor rgb="FFC0504D"/>
      <rgbColor rgb="FFF2F2F2"/>
      <rgbColor rgb="FFDCE6F2"/>
      <rgbColor rgb="FF660066"/>
      <rgbColor rgb="FFF79646"/>
      <rgbColor rgb="FF376092"/>
      <rgbColor rgb="FFF2DCDB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CD5B5"/>
      <rgbColor rgb="FF95B3D7"/>
      <rgbColor rgb="FFD99694"/>
      <rgbColor rgb="FFCC99FF"/>
      <rgbColor rgb="FFFAC090"/>
      <rgbColor rgb="FF4F81BD"/>
      <rgbColor rgb="FF33CCCC"/>
      <rgbColor rgb="FF9BBB59"/>
      <rgbColor rgb="FFFFCC00"/>
      <rgbColor rgb="FFF58220"/>
      <rgbColor rgb="FFFF6600"/>
      <rgbColor rgb="FF666666"/>
      <rgbColor rgb="FF878787"/>
      <rgbColor rgb="FF003366"/>
      <rgbColor rgb="FF31859C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Sheet4!$A$1:$L$1</c:f>
              <c:strCache>
                <c:ptCount val="12"/>
                <c:pt idx="0">
                  <c:v>B02</c:v>
                </c:pt>
                <c:pt idx="1">
                  <c:v>B03</c:v>
                </c:pt>
                <c:pt idx="2">
                  <c:v>B04</c:v>
                </c:pt>
                <c:pt idx="3">
                  <c:v>B05</c:v>
                </c:pt>
                <c:pt idx="4">
                  <c:v>B06</c:v>
                </c:pt>
                <c:pt idx="5">
                  <c:v>B07</c:v>
                </c:pt>
                <c:pt idx="6">
                  <c:v>B8A</c:v>
                </c:pt>
                <c:pt idx="7">
                  <c:v>B11</c:v>
                </c:pt>
                <c:pt idx="8">
                  <c:v>B12</c:v>
                </c:pt>
                <c:pt idx="9">
                  <c:v>DEM</c:v>
                </c:pt>
                <c:pt idx="10">
                  <c:v>NDVI</c:v>
                </c:pt>
                <c:pt idx="11">
                  <c:v>SLOPE</c:v>
                </c:pt>
              </c:strCache>
            </c:strRef>
          </c:cat>
          <c:val>
            <c:numRef>
              <c:f>Sheet4!$A$2:$L$2</c:f>
              <c:numCache>
                <c:formatCode>0.0%</c:formatCode>
                <c:ptCount val="12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0.12</c:v>
                </c:pt>
                <c:pt idx="8">
                  <c:v>0.1</c:v>
                </c:pt>
                <c:pt idx="9">
                  <c:v>0.14000000000000001</c:v>
                </c:pt>
                <c:pt idx="10">
                  <c:v>0.08</c:v>
                </c:pt>
                <c:pt idx="11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821696"/>
        <c:axId val="125823232"/>
      </c:barChart>
      <c:catAx>
        <c:axId val="12582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25823232"/>
        <c:crosses val="autoZero"/>
        <c:auto val="1"/>
        <c:lblAlgn val="ctr"/>
        <c:lblOffset val="100"/>
        <c:noMultiLvlLbl val="1"/>
      </c:catAx>
      <c:valAx>
        <c:axId val="12582323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2582169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591120</xdr:colOff>
      <xdr:row>14</xdr:row>
      <xdr:rowOff>85680</xdr:rowOff>
    </xdr:from>
    <xdr:to>
      <xdr:col>15</xdr:col>
      <xdr:colOff>754920</xdr:colOff>
      <xdr:row>28</xdr:row>
      <xdr:rowOff>43560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opLeftCell="C13" zoomScale="85" zoomScaleNormal="85" workbookViewId="0">
      <selection activeCell="F50" sqref="F50"/>
    </sheetView>
  </sheetViews>
  <sheetFormatPr defaultRowHeight="15" x14ac:dyDescent="0.25"/>
  <cols>
    <col min="1" max="1" width="8.28515625" style="1" customWidth="1"/>
    <col min="2" max="2" width="27" style="1" customWidth="1"/>
    <col min="3" max="3" width="7.42578125" style="1" customWidth="1"/>
    <col min="4" max="4" width="41.140625" style="1" customWidth="1"/>
    <col min="5" max="5" width="5.140625" style="1" customWidth="1"/>
    <col min="6" max="6" width="41.85546875" style="1" customWidth="1"/>
    <col min="7" max="7" width="7.7109375" style="1" customWidth="1"/>
    <col min="8" max="8" width="28.7109375" style="1" customWidth="1"/>
    <col min="9" max="9" width="17.5703125" style="1" customWidth="1"/>
    <col min="10" max="10" width="28.28515625" style="1" customWidth="1"/>
    <col min="11" max="11" width="21.5703125" style="1" customWidth="1"/>
    <col min="12" max="12" width="9.140625" style="1" customWidth="1"/>
    <col min="13" max="13" width="16.140625" style="2" customWidth="1"/>
    <col min="14" max="1025" width="9.140625" style="1" customWidth="1"/>
  </cols>
  <sheetData>
    <row r="1" spans="1:14" x14ac:dyDescent="0.25">
      <c r="A1" s="3" t="s">
        <v>0</v>
      </c>
      <c r="B1" s="3"/>
      <c r="C1" s="3" t="s">
        <v>1</v>
      </c>
      <c r="D1" s="3"/>
      <c r="E1" s="3"/>
      <c r="F1" s="3" t="s">
        <v>2</v>
      </c>
      <c r="K1" s="3" t="s">
        <v>3</v>
      </c>
      <c r="L1" s="1" t="s">
        <v>4</v>
      </c>
      <c r="M1" s="4" t="s">
        <v>5</v>
      </c>
      <c r="N1" s="1" t="s">
        <v>4</v>
      </c>
    </row>
    <row r="2" spans="1:14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10</v>
      </c>
      <c r="K2" s="5" t="s">
        <v>11</v>
      </c>
      <c r="L2" s="120">
        <v>12</v>
      </c>
      <c r="M2" s="127" t="s">
        <v>12</v>
      </c>
      <c r="N2" s="120">
        <v>4</v>
      </c>
    </row>
    <row r="3" spans="1:14" x14ac:dyDescent="0.25">
      <c r="G3" s="1" t="s">
        <v>13</v>
      </c>
      <c r="K3" s="5" t="s">
        <v>11</v>
      </c>
      <c r="L3" s="120"/>
      <c r="M3" s="127"/>
      <c r="N3" s="120"/>
    </row>
    <row r="4" spans="1:14" x14ac:dyDescent="0.25">
      <c r="G4" s="1" t="s">
        <v>14</v>
      </c>
      <c r="K4" s="5" t="s">
        <v>11</v>
      </c>
      <c r="L4" s="120"/>
      <c r="M4" s="127"/>
      <c r="N4" s="120"/>
    </row>
    <row r="5" spans="1:14" x14ac:dyDescent="0.25">
      <c r="E5" s="1" t="s">
        <v>15</v>
      </c>
      <c r="F5" s="1" t="s">
        <v>16</v>
      </c>
      <c r="G5" s="1" t="s">
        <v>17</v>
      </c>
      <c r="K5" s="5" t="s">
        <v>11</v>
      </c>
      <c r="L5" s="120"/>
      <c r="M5" s="127"/>
      <c r="N5" s="120"/>
    </row>
    <row r="6" spans="1:14" x14ac:dyDescent="0.25">
      <c r="G6" s="1" t="s">
        <v>18</v>
      </c>
      <c r="K6" s="5" t="s">
        <v>11</v>
      </c>
      <c r="L6" s="120"/>
      <c r="M6" s="127"/>
      <c r="N6" s="120"/>
    </row>
    <row r="7" spans="1:14" x14ac:dyDescent="0.25">
      <c r="K7" s="5"/>
      <c r="L7" s="120"/>
      <c r="M7" s="127"/>
      <c r="N7" s="120"/>
    </row>
    <row r="8" spans="1:14" x14ac:dyDescent="0.25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K8" s="5" t="s">
        <v>11</v>
      </c>
      <c r="L8" s="120"/>
      <c r="M8" s="127"/>
      <c r="N8" s="120"/>
    </row>
    <row r="9" spans="1:14" x14ac:dyDescent="0.25">
      <c r="G9" s="1" t="s">
        <v>24</v>
      </c>
      <c r="K9" s="5" t="s">
        <v>11</v>
      </c>
      <c r="L9" s="120"/>
      <c r="M9" s="127"/>
      <c r="N9" s="120"/>
    </row>
    <row r="10" spans="1:14" x14ac:dyDescent="0.25">
      <c r="G10" s="1" t="s">
        <v>25</v>
      </c>
      <c r="K10" s="5" t="s">
        <v>11</v>
      </c>
      <c r="L10" s="120"/>
      <c r="M10" s="127"/>
      <c r="N10" s="120"/>
    </row>
    <row r="11" spans="1:14" x14ac:dyDescent="0.25">
      <c r="G11" s="1" t="s">
        <v>26</v>
      </c>
      <c r="K11" s="5" t="s">
        <v>11</v>
      </c>
      <c r="L11" s="120"/>
      <c r="M11" s="127"/>
      <c r="N11" s="120"/>
    </row>
    <row r="12" spans="1:14" x14ac:dyDescent="0.25">
      <c r="G12" s="1" t="s">
        <v>27</v>
      </c>
      <c r="K12" s="5" t="s">
        <v>11</v>
      </c>
      <c r="L12" s="120"/>
      <c r="M12" s="127"/>
      <c r="N12" s="120"/>
    </row>
    <row r="13" spans="1:14" x14ac:dyDescent="0.25">
      <c r="G13" s="1" t="s">
        <v>28</v>
      </c>
      <c r="K13" s="5" t="s">
        <v>11</v>
      </c>
      <c r="L13" s="120"/>
      <c r="M13" s="127"/>
      <c r="N13" s="120"/>
    </row>
    <row r="14" spans="1:14" x14ac:dyDescent="0.25">
      <c r="G14" s="1" t="s">
        <v>29</v>
      </c>
      <c r="K14" s="5" t="s">
        <v>11</v>
      </c>
      <c r="L14" s="120"/>
      <c r="M14" s="127"/>
      <c r="N14" s="120"/>
    </row>
    <row r="15" spans="1:14" x14ac:dyDescent="0.25">
      <c r="K15" s="5"/>
      <c r="L15" s="120"/>
      <c r="M15" s="127"/>
      <c r="N15" s="120"/>
    </row>
    <row r="16" spans="1:14" x14ac:dyDescent="0.25">
      <c r="E16" s="1" t="s">
        <v>30</v>
      </c>
      <c r="F16" s="1" t="s">
        <v>31</v>
      </c>
      <c r="G16" s="1" t="s">
        <v>32</v>
      </c>
      <c r="K16" s="5" t="s">
        <v>11</v>
      </c>
      <c r="L16" s="120"/>
      <c r="M16" s="127"/>
      <c r="N16" s="120"/>
    </row>
    <row r="17" spans="1:14" x14ac:dyDescent="0.25">
      <c r="G17" s="1" t="s">
        <v>33</v>
      </c>
      <c r="K17" s="5" t="s">
        <v>11</v>
      </c>
      <c r="L17" s="120"/>
      <c r="M17" s="127"/>
      <c r="N17" s="120"/>
    </row>
    <row r="19" spans="1:14" x14ac:dyDescent="0.25">
      <c r="A19" s="1">
        <v>2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6" t="s">
        <v>39</v>
      </c>
      <c r="H19" s="6"/>
      <c r="I19" s="6" t="s">
        <v>40</v>
      </c>
      <c r="J19" s="6"/>
      <c r="K19" s="128" t="s">
        <v>41</v>
      </c>
      <c r="L19" s="120">
        <v>4</v>
      </c>
      <c r="M19" s="129" t="s">
        <v>36</v>
      </c>
      <c r="N19" s="120">
        <v>9</v>
      </c>
    </row>
    <row r="20" spans="1:14" x14ac:dyDescent="0.25">
      <c r="E20" s="1" t="s">
        <v>42</v>
      </c>
      <c r="F20" s="1" t="s">
        <v>43</v>
      </c>
      <c r="G20" s="6" t="s">
        <v>44</v>
      </c>
      <c r="H20" s="6"/>
      <c r="I20" s="6" t="s">
        <v>45</v>
      </c>
      <c r="J20" s="6"/>
      <c r="K20" s="128"/>
      <c r="L20" s="120"/>
      <c r="M20" s="129"/>
      <c r="N20" s="120"/>
    </row>
    <row r="21" spans="1:14" x14ac:dyDescent="0.25">
      <c r="E21" s="1" t="s">
        <v>46</v>
      </c>
      <c r="F21" s="1" t="s">
        <v>47</v>
      </c>
      <c r="G21" s="6" t="s">
        <v>48</v>
      </c>
      <c r="H21" s="6"/>
      <c r="I21" s="6"/>
      <c r="J21" s="6"/>
      <c r="K21" s="7" t="s">
        <v>49</v>
      </c>
      <c r="L21" s="1">
        <v>11</v>
      </c>
      <c r="M21" s="129"/>
      <c r="N21" s="120"/>
    </row>
    <row r="22" spans="1:14" x14ac:dyDescent="0.25">
      <c r="C22" s="1" t="s">
        <v>50</v>
      </c>
      <c r="D22" s="1" t="s">
        <v>51</v>
      </c>
      <c r="E22" s="1" t="s">
        <v>52</v>
      </c>
      <c r="F22" s="1" t="s">
        <v>53</v>
      </c>
      <c r="G22" s="6" t="s">
        <v>54</v>
      </c>
      <c r="H22" s="6"/>
      <c r="I22" s="6"/>
      <c r="J22" s="6"/>
      <c r="K22" s="8" t="s">
        <v>55</v>
      </c>
      <c r="L22" s="1">
        <v>13</v>
      </c>
      <c r="M22" s="124" t="s">
        <v>56</v>
      </c>
      <c r="N22" s="119">
        <v>8</v>
      </c>
    </row>
    <row r="23" spans="1:14" x14ac:dyDescent="0.25">
      <c r="E23" s="6" t="s">
        <v>57</v>
      </c>
      <c r="F23" s="6" t="s">
        <v>58</v>
      </c>
      <c r="G23" s="6" t="s">
        <v>59</v>
      </c>
      <c r="H23" s="6"/>
      <c r="I23" s="6"/>
      <c r="J23" s="6"/>
      <c r="K23" s="8" t="s">
        <v>58</v>
      </c>
      <c r="L23" s="1">
        <v>10</v>
      </c>
      <c r="M23" s="124"/>
      <c r="N23" s="119"/>
    </row>
    <row r="24" spans="1:14" x14ac:dyDescent="0.25">
      <c r="E24" s="6" t="s">
        <v>60</v>
      </c>
      <c r="F24" s="6" t="s">
        <v>61</v>
      </c>
      <c r="G24" s="6" t="s">
        <v>62</v>
      </c>
      <c r="H24" s="6"/>
      <c r="I24" s="6"/>
      <c r="J24" s="6"/>
      <c r="K24" s="8" t="s">
        <v>61</v>
      </c>
      <c r="L24" s="1">
        <v>9</v>
      </c>
      <c r="M24" s="124"/>
      <c r="N24" s="119"/>
    </row>
    <row r="25" spans="1:14" x14ac:dyDescent="0.25">
      <c r="C25" s="1" t="s">
        <v>63</v>
      </c>
      <c r="D25" s="1" t="s">
        <v>64</v>
      </c>
      <c r="E25" s="6" t="s">
        <v>65</v>
      </c>
      <c r="F25" s="6" t="s">
        <v>64</v>
      </c>
      <c r="G25" s="6" t="s">
        <v>66</v>
      </c>
      <c r="H25" s="6"/>
      <c r="I25" s="6"/>
      <c r="J25" s="6"/>
      <c r="K25" s="8" t="s">
        <v>67</v>
      </c>
      <c r="L25" s="1">
        <v>5</v>
      </c>
      <c r="M25" s="2" t="s">
        <v>64</v>
      </c>
      <c r="N25" s="1">
        <v>3</v>
      </c>
    </row>
    <row r="26" spans="1:14" x14ac:dyDescent="0.25">
      <c r="E26" s="6"/>
      <c r="F26" s="6"/>
      <c r="G26" s="6"/>
      <c r="H26" s="6"/>
      <c r="I26" s="6"/>
      <c r="J26" s="6"/>
    </row>
    <row r="27" spans="1:14" x14ac:dyDescent="0.25">
      <c r="E27" s="6"/>
      <c r="F27" s="6"/>
    </row>
    <row r="28" spans="1:14" x14ac:dyDescent="0.25">
      <c r="A28" s="1">
        <v>3</v>
      </c>
      <c r="B28" s="1" t="s">
        <v>68</v>
      </c>
      <c r="C28" s="1" t="s">
        <v>69</v>
      </c>
      <c r="D28" s="1" t="s">
        <v>70</v>
      </c>
      <c r="E28" s="6" t="s">
        <v>71</v>
      </c>
      <c r="F28" s="6" t="s">
        <v>72</v>
      </c>
      <c r="G28" s="122" t="s">
        <v>73</v>
      </c>
      <c r="H28" s="122" t="s">
        <v>74</v>
      </c>
      <c r="I28" s="6" t="s">
        <v>75</v>
      </c>
      <c r="J28" s="6" t="s">
        <v>76</v>
      </c>
      <c r="K28" s="125" t="s">
        <v>77</v>
      </c>
      <c r="L28" s="119">
        <v>6</v>
      </c>
      <c r="M28" s="124" t="s">
        <v>78</v>
      </c>
      <c r="N28" s="120">
        <v>1</v>
      </c>
    </row>
    <row r="29" spans="1:14" x14ac:dyDescent="0.25">
      <c r="E29" s="6"/>
      <c r="F29" s="6"/>
      <c r="G29" s="122"/>
      <c r="H29" s="122"/>
      <c r="I29" s="6" t="s">
        <v>79</v>
      </c>
      <c r="J29" s="1" t="s">
        <v>80</v>
      </c>
      <c r="K29" s="125"/>
      <c r="L29" s="119"/>
      <c r="M29" s="124"/>
      <c r="N29" s="120"/>
    </row>
    <row r="30" spans="1:14" x14ac:dyDescent="0.25">
      <c r="E30" s="6"/>
      <c r="F30" s="6"/>
      <c r="G30" s="122"/>
      <c r="H30" s="122"/>
      <c r="I30" s="6" t="s">
        <v>81</v>
      </c>
      <c r="J30" s="1" t="s">
        <v>82</v>
      </c>
      <c r="K30" s="9" t="s">
        <v>82</v>
      </c>
      <c r="L30" s="6">
        <v>3</v>
      </c>
      <c r="M30" s="124"/>
      <c r="N30" s="120"/>
    </row>
    <row r="31" spans="1:14" x14ac:dyDescent="0.25">
      <c r="E31" s="6" t="s">
        <v>83</v>
      </c>
      <c r="F31" s="6" t="s">
        <v>84</v>
      </c>
      <c r="G31" s="122" t="s">
        <v>85</v>
      </c>
      <c r="H31" s="122" t="s">
        <v>86</v>
      </c>
      <c r="I31" s="6" t="s">
        <v>87</v>
      </c>
      <c r="J31" s="6" t="s">
        <v>88</v>
      </c>
      <c r="K31" s="126" t="s">
        <v>89</v>
      </c>
      <c r="L31" s="120">
        <v>2</v>
      </c>
      <c r="M31" s="124"/>
      <c r="N31" s="120"/>
    </row>
    <row r="32" spans="1:14" x14ac:dyDescent="0.25">
      <c r="G32" s="122"/>
      <c r="H32" s="122"/>
      <c r="I32" s="6" t="s">
        <v>90</v>
      </c>
      <c r="J32" s="1" t="s">
        <v>91</v>
      </c>
      <c r="K32" s="126"/>
      <c r="L32" s="120"/>
      <c r="M32" s="124"/>
      <c r="N32" s="120"/>
    </row>
    <row r="33" spans="1:14" x14ac:dyDescent="0.25">
      <c r="C33" s="1" t="s">
        <v>92</v>
      </c>
      <c r="D33" s="1" t="s">
        <v>93</v>
      </c>
      <c r="E33" s="1" t="s">
        <v>94</v>
      </c>
      <c r="F33" s="6" t="s">
        <v>95</v>
      </c>
      <c r="G33" s="1" t="s">
        <v>96</v>
      </c>
      <c r="H33" s="1" t="s">
        <v>95</v>
      </c>
      <c r="I33" s="6" t="s">
        <v>97</v>
      </c>
      <c r="J33" s="1" t="s">
        <v>95</v>
      </c>
      <c r="K33" s="10" t="s">
        <v>98</v>
      </c>
      <c r="L33" s="1">
        <v>7</v>
      </c>
      <c r="M33" s="119" t="s">
        <v>99</v>
      </c>
      <c r="N33" s="120">
        <v>5</v>
      </c>
    </row>
    <row r="34" spans="1:14" x14ac:dyDescent="0.25">
      <c r="E34" s="122" t="s">
        <v>100</v>
      </c>
      <c r="F34" s="119" t="s">
        <v>101</v>
      </c>
      <c r="G34" s="1" t="s">
        <v>102</v>
      </c>
      <c r="H34" s="1" t="s">
        <v>103</v>
      </c>
      <c r="I34" s="6" t="s">
        <v>104</v>
      </c>
      <c r="J34" s="1" t="s">
        <v>103</v>
      </c>
      <c r="K34" s="123" t="s">
        <v>105</v>
      </c>
      <c r="L34" s="120">
        <v>1</v>
      </c>
      <c r="M34" s="119"/>
      <c r="N34" s="120"/>
    </row>
    <row r="35" spans="1:14" x14ac:dyDescent="0.25">
      <c r="E35" s="122"/>
      <c r="F35" s="119"/>
      <c r="G35" s="1" t="s">
        <v>106</v>
      </c>
      <c r="H35" s="1" t="s">
        <v>107</v>
      </c>
      <c r="I35" s="6" t="s">
        <v>108</v>
      </c>
      <c r="J35" s="1" t="s">
        <v>107</v>
      </c>
      <c r="K35" s="123"/>
      <c r="L35" s="120"/>
      <c r="M35" s="119"/>
      <c r="N35" s="120"/>
    </row>
    <row r="36" spans="1:14" x14ac:dyDescent="0.25">
      <c r="E36" s="6"/>
      <c r="M36" s="11"/>
    </row>
    <row r="37" spans="1:14" x14ac:dyDescent="0.25">
      <c r="C37" s="1" t="s">
        <v>109</v>
      </c>
      <c r="D37" s="1" t="s">
        <v>110</v>
      </c>
      <c r="E37" s="6" t="s">
        <v>111</v>
      </c>
      <c r="F37" s="1" t="s">
        <v>112</v>
      </c>
      <c r="G37" s="1" t="s">
        <v>113</v>
      </c>
      <c r="H37" s="1" t="s">
        <v>112</v>
      </c>
      <c r="I37" s="6" t="s">
        <v>114</v>
      </c>
      <c r="J37" s="1" t="s">
        <v>112</v>
      </c>
      <c r="K37" s="12" t="s">
        <v>115</v>
      </c>
      <c r="L37" s="119">
        <v>8</v>
      </c>
      <c r="M37" s="119" t="s">
        <v>115</v>
      </c>
      <c r="N37" s="120">
        <v>2</v>
      </c>
    </row>
    <row r="38" spans="1:14" x14ac:dyDescent="0.25">
      <c r="E38" s="6" t="s">
        <v>116</v>
      </c>
      <c r="F38" s="1" t="s">
        <v>117</v>
      </c>
      <c r="G38" s="1" t="s">
        <v>118</v>
      </c>
      <c r="H38" s="1" t="s">
        <v>117</v>
      </c>
      <c r="I38" s="6" t="s">
        <v>119</v>
      </c>
      <c r="J38" s="1" t="s">
        <v>117</v>
      </c>
      <c r="K38" s="12" t="s">
        <v>115</v>
      </c>
      <c r="L38" s="119"/>
      <c r="M38" s="119"/>
      <c r="N38" s="120"/>
    </row>
    <row r="39" spans="1:14" x14ac:dyDescent="0.25">
      <c r="E39" s="6" t="s">
        <v>120</v>
      </c>
      <c r="F39" s="1" t="s">
        <v>121</v>
      </c>
      <c r="G39" s="1" t="s">
        <v>122</v>
      </c>
      <c r="H39" s="1" t="s">
        <v>123</v>
      </c>
      <c r="I39" s="6" t="s">
        <v>124</v>
      </c>
      <c r="J39" s="1" t="s">
        <v>123</v>
      </c>
      <c r="K39" s="12" t="s">
        <v>115</v>
      </c>
      <c r="L39" s="119"/>
      <c r="M39" s="119"/>
      <c r="N39" s="120"/>
    </row>
    <row r="41" spans="1:14" x14ac:dyDescent="0.25">
      <c r="A41" s="1">
        <v>4</v>
      </c>
      <c r="B41" s="1" t="s">
        <v>125</v>
      </c>
      <c r="C41" s="1" t="s">
        <v>126</v>
      </c>
      <c r="D41" s="1" t="s">
        <v>127</v>
      </c>
      <c r="E41" s="6" t="s">
        <v>128</v>
      </c>
      <c r="F41" s="1" t="s">
        <v>129</v>
      </c>
      <c r="G41" s="1" t="s">
        <v>130</v>
      </c>
      <c r="H41" s="1" t="s">
        <v>129</v>
      </c>
      <c r="I41" s="1" t="s">
        <v>131</v>
      </c>
      <c r="J41" s="1" t="s">
        <v>129</v>
      </c>
      <c r="K41" s="13" t="s">
        <v>132</v>
      </c>
      <c r="L41" s="119">
        <v>15</v>
      </c>
      <c r="M41" s="119" t="s">
        <v>125</v>
      </c>
      <c r="N41" s="119">
        <v>7</v>
      </c>
    </row>
    <row r="42" spans="1:14" x14ac:dyDescent="0.25">
      <c r="C42" s="1" t="s">
        <v>133</v>
      </c>
      <c r="D42" s="119" t="s">
        <v>134</v>
      </c>
      <c r="E42" s="6" t="s">
        <v>135</v>
      </c>
      <c r="F42" s="1" t="s">
        <v>136</v>
      </c>
      <c r="G42" s="1" t="s">
        <v>137</v>
      </c>
      <c r="H42" s="1" t="s">
        <v>136</v>
      </c>
      <c r="I42" s="1" t="s">
        <v>138</v>
      </c>
      <c r="J42" s="1" t="s">
        <v>136</v>
      </c>
      <c r="K42" s="13" t="s">
        <v>132</v>
      </c>
      <c r="L42" s="119"/>
      <c r="M42" s="119"/>
      <c r="N42" s="119"/>
    </row>
    <row r="43" spans="1:14" x14ac:dyDescent="0.25">
      <c r="D43" s="119"/>
      <c r="E43" s="6" t="s">
        <v>139</v>
      </c>
      <c r="F43" s="1" t="s">
        <v>140</v>
      </c>
      <c r="G43" s="1" t="s">
        <v>141</v>
      </c>
      <c r="H43" s="1" t="s">
        <v>142</v>
      </c>
      <c r="I43" s="1" t="s">
        <v>143</v>
      </c>
      <c r="J43" s="1" t="s">
        <v>142</v>
      </c>
      <c r="K43" s="13" t="s">
        <v>132</v>
      </c>
      <c r="L43" s="119"/>
      <c r="M43" s="119"/>
      <c r="N43" s="119"/>
    </row>
    <row r="45" spans="1:14" x14ac:dyDescent="0.25">
      <c r="A45" s="1">
        <v>5</v>
      </c>
      <c r="B45" s="1" t="s">
        <v>144</v>
      </c>
      <c r="C45" s="1" t="s">
        <v>145</v>
      </c>
      <c r="D45" s="1" t="s">
        <v>146</v>
      </c>
      <c r="E45" s="6" t="s">
        <v>147</v>
      </c>
      <c r="F45" s="1" t="s">
        <v>148</v>
      </c>
      <c r="G45" s="1" t="s">
        <v>149</v>
      </c>
      <c r="H45" s="1" t="s">
        <v>150</v>
      </c>
      <c r="I45" s="1" t="s">
        <v>151</v>
      </c>
      <c r="J45" s="1" t="s">
        <v>150</v>
      </c>
      <c r="K45" s="14" t="s">
        <v>152</v>
      </c>
      <c r="L45" s="120">
        <v>14</v>
      </c>
      <c r="M45" s="121" t="s">
        <v>152</v>
      </c>
      <c r="N45" s="121">
        <v>6</v>
      </c>
    </row>
    <row r="46" spans="1:14" x14ac:dyDescent="0.25">
      <c r="G46" s="1" t="s">
        <v>153</v>
      </c>
      <c r="H46" s="1" t="s">
        <v>154</v>
      </c>
      <c r="I46" s="1" t="s">
        <v>155</v>
      </c>
      <c r="J46" s="1" t="s">
        <v>154</v>
      </c>
      <c r="K46" s="14" t="s">
        <v>152</v>
      </c>
      <c r="L46" s="120"/>
      <c r="M46" s="121"/>
      <c r="N46" s="121"/>
    </row>
    <row r="47" spans="1:14" x14ac:dyDescent="0.25">
      <c r="E47" s="6" t="s">
        <v>156</v>
      </c>
      <c r="F47" s="1" t="s">
        <v>144</v>
      </c>
      <c r="G47" s="1" t="s">
        <v>157</v>
      </c>
      <c r="H47" s="1" t="s">
        <v>158</v>
      </c>
      <c r="I47" s="1" t="s">
        <v>159</v>
      </c>
      <c r="J47" s="1" t="s">
        <v>158</v>
      </c>
      <c r="K47" s="14" t="s">
        <v>152</v>
      </c>
      <c r="L47" s="120"/>
      <c r="M47" s="121"/>
      <c r="N47" s="121"/>
    </row>
    <row r="48" spans="1:14" x14ac:dyDescent="0.25">
      <c r="G48" s="1" t="s">
        <v>160</v>
      </c>
      <c r="H48" s="1" t="s">
        <v>161</v>
      </c>
      <c r="I48" s="1" t="s">
        <v>162</v>
      </c>
      <c r="J48" s="1" t="s">
        <v>161</v>
      </c>
      <c r="K48" s="14" t="s">
        <v>152</v>
      </c>
      <c r="L48" s="120"/>
      <c r="M48" s="121"/>
      <c r="N48" s="121"/>
    </row>
    <row r="49" spans="3:14" x14ac:dyDescent="0.25">
      <c r="G49" s="1" t="s">
        <v>163</v>
      </c>
      <c r="H49" s="1" t="s">
        <v>164</v>
      </c>
      <c r="I49" s="1" t="s">
        <v>165</v>
      </c>
      <c r="J49" s="1" t="s">
        <v>164</v>
      </c>
      <c r="K49" s="14" t="s">
        <v>152</v>
      </c>
      <c r="L49" s="120"/>
      <c r="M49" s="121"/>
      <c r="N49" s="121"/>
    </row>
    <row r="50" spans="3:14" x14ac:dyDescent="0.25">
      <c r="K50" s="14"/>
      <c r="L50" s="120"/>
      <c r="M50" s="121"/>
      <c r="N50" s="121"/>
    </row>
    <row r="51" spans="3:14" x14ac:dyDescent="0.25">
      <c r="C51" s="1" t="s">
        <v>166</v>
      </c>
      <c r="D51" s="1" t="s">
        <v>167</v>
      </c>
      <c r="E51" s="6" t="s">
        <v>168</v>
      </c>
      <c r="F51" s="1" t="s">
        <v>169</v>
      </c>
      <c r="G51" s="1" t="s">
        <v>170</v>
      </c>
      <c r="H51" s="1" t="s">
        <v>169</v>
      </c>
      <c r="I51" s="1" t="s">
        <v>171</v>
      </c>
      <c r="J51" s="1" t="s">
        <v>169</v>
      </c>
      <c r="K51" s="14" t="s">
        <v>152</v>
      </c>
      <c r="L51" s="120"/>
      <c r="M51" s="121"/>
      <c r="N51" s="121"/>
    </row>
  </sheetData>
  <mergeCells count="35">
    <mergeCell ref="L2:L17"/>
    <mergeCell ref="M2:M17"/>
    <mergeCell ref="N2:N17"/>
    <mergeCell ref="K19:K20"/>
    <mergeCell ref="L19:L20"/>
    <mergeCell ref="M19:M21"/>
    <mergeCell ref="N19:N21"/>
    <mergeCell ref="M22:M24"/>
    <mergeCell ref="N22:N24"/>
    <mergeCell ref="G28:G30"/>
    <mergeCell ref="H28:H30"/>
    <mergeCell ref="K28:K29"/>
    <mergeCell ref="L28:L29"/>
    <mergeCell ref="M28:M32"/>
    <mergeCell ref="N28:N32"/>
    <mergeCell ref="G31:G32"/>
    <mergeCell ref="H31:H32"/>
    <mergeCell ref="K31:K32"/>
    <mergeCell ref="L31:L32"/>
    <mergeCell ref="M33:M35"/>
    <mergeCell ref="N33:N35"/>
    <mergeCell ref="E34:E35"/>
    <mergeCell ref="F34:F35"/>
    <mergeCell ref="K34:K35"/>
    <mergeCell ref="L34:L35"/>
    <mergeCell ref="D42:D43"/>
    <mergeCell ref="L45:L51"/>
    <mergeCell ref="M45:M51"/>
    <mergeCell ref="N45:N51"/>
    <mergeCell ref="L37:L39"/>
    <mergeCell ref="M37:M39"/>
    <mergeCell ref="N37:N39"/>
    <mergeCell ref="L41:L43"/>
    <mergeCell ref="M41:M43"/>
    <mergeCell ref="N41:N4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G1" sqref="G1"/>
    </sheetView>
  </sheetViews>
  <sheetFormatPr defaultRowHeight="15" x14ac:dyDescent="0.25"/>
  <cols>
    <col min="1" max="1" width="16.28515625" customWidth="1"/>
    <col min="2" max="2" width="16.85546875" customWidth="1"/>
    <col min="3" max="3" width="11.140625" style="1" customWidth="1"/>
    <col min="4" max="4" width="8.5703125" style="1" customWidth="1"/>
    <col min="5" max="6" width="8.5703125" customWidth="1"/>
    <col min="7" max="7" width="11.28515625" customWidth="1"/>
    <col min="8" max="1025" width="8.5703125" customWidth="1"/>
  </cols>
  <sheetData>
    <row r="1" spans="1:7" x14ac:dyDescent="0.25">
      <c r="A1" s="1"/>
      <c r="B1" s="119" t="s">
        <v>172</v>
      </c>
      <c r="C1" s="130" t="s">
        <v>173</v>
      </c>
      <c r="D1" s="130"/>
      <c r="F1" t="s">
        <v>174</v>
      </c>
      <c r="G1" t="s">
        <v>175</v>
      </c>
    </row>
    <row r="2" spans="1:7" x14ac:dyDescent="0.25">
      <c r="A2" s="119" t="s">
        <v>176</v>
      </c>
      <c r="B2" s="119"/>
      <c r="C2" s="1" t="s">
        <v>177</v>
      </c>
      <c r="D2" s="1" t="s">
        <v>178</v>
      </c>
      <c r="F2" t="s">
        <v>179</v>
      </c>
      <c r="G2" t="s">
        <v>180</v>
      </c>
    </row>
    <row r="3" spans="1:7" x14ac:dyDescent="0.25">
      <c r="A3" s="119"/>
      <c r="B3" s="1" t="s">
        <v>181</v>
      </c>
      <c r="C3" s="1">
        <v>0.48699999999999999</v>
      </c>
      <c r="D3" s="1" t="s">
        <v>182</v>
      </c>
      <c r="F3" t="s">
        <v>183</v>
      </c>
      <c r="G3" t="s">
        <v>184</v>
      </c>
    </row>
    <row r="4" spans="1:7" x14ac:dyDescent="0.25">
      <c r="A4" s="2"/>
      <c r="B4" s="1"/>
      <c r="F4" t="s">
        <v>185</v>
      </c>
      <c r="G4" t="s">
        <v>186</v>
      </c>
    </row>
    <row r="5" spans="1:7" x14ac:dyDescent="0.25">
      <c r="A5" s="2"/>
      <c r="B5" s="119" t="s">
        <v>187</v>
      </c>
      <c r="C5" s="130" t="s">
        <v>173</v>
      </c>
      <c r="D5" s="130"/>
      <c r="F5" t="s">
        <v>188</v>
      </c>
      <c r="G5" t="s">
        <v>189</v>
      </c>
    </row>
    <row r="6" spans="1:7" x14ac:dyDescent="0.25">
      <c r="A6" s="119" t="s">
        <v>190</v>
      </c>
      <c r="B6" s="119"/>
      <c r="C6" s="1" t="s">
        <v>177</v>
      </c>
      <c r="D6" s="1" t="s">
        <v>178</v>
      </c>
      <c r="F6" t="s">
        <v>191</v>
      </c>
      <c r="G6" t="s">
        <v>192</v>
      </c>
    </row>
    <row r="7" spans="1:7" x14ac:dyDescent="0.25">
      <c r="A7" s="119"/>
      <c r="B7" s="1">
        <v>0.57110000000000005</v>
      </c>
      <c r="C7" s="15">
        <v>0.57489999999999997</v>
      </c>
      <c r="D7" s="15">
        <v>0.60250000000000004</v>
      </c>
      <c r="F7" t="s">
        <v>193</v>
      </c>
      <c r="G7" t="s">
        <v>194</v>
      </c>
    </row>
    <row r="8" spans="1:7" x14ac:dyDescent="0.25">
      <c r="A8" s="1"/>
      <c r="B8" s="1"/>
      <c r="F8" t="s">
        <v>195</v>
      </c>
      <c r="G8" t="s">
        <v>196</v>
      </c>
    </row>
    <row r="9" spans="1:7" x14ac:dyDescent="0.25">
      <c r="F9" t="s">
        <v>197</v>
      </c>
      <c r="G9" t="s">
        <v>198</v>
      </c>
    </row>
    <row r="10" spans="1:7" x14ac:dyDescent="0.25">
      <c r="F10" t="s">
        <v>174</v>
      </c>
      <c r="G10" t="s">
        <v>199</v>
      </c>
    </row>
    <row r="11" spans="1:7" x14ac:dyDescent="0.25">
      <c r="F11" t="s">
        <v>200</v>
      </c>
      <c r="G11" t="s">
        <v>201</v>
      </c>
    </row>
  </sheetData>
  <mergeCells count="6">
    <mergeCell ref="B1:B2"/>
    <mergeCell ref="C1:D1"/>
    <mergeCell ref="A2:A3"/>
    <mergeCell ref="B5:B6"/>
    <mergeCell ref="C5:D5"/>
    <mergeCell ref="A6:A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zoomScale="85" zoomScaleNormal="85" workbookViewId="0">
      <selection activeCell="AD21" sqref="AD21"/>
    </sheetView>
  </sheetViews>
  <sheetFormatPr defaultRowHeight="15" x14ac:dyDescent="0.25"/>
  <cols>
    <col min="1" max="1" width="2" customWidth="1"/>
    <col min="2" max="2" width="6.7109375" customWidth="1"/>
    <col min="3" max="3" width="4.5703125" customWidth="1"/>
    <col min="4" max="4" width="2.140625" customWidth="1"/>
    <col min="5" max="5" width="4.85546875" style="1" customWidth="1"/>
    <col min="6" max="6" width="5.7109375" style="1" customWidth="1"/>
    <col min="7" max="7" width="7.5703125" style="16" customWidth="1"/>
    <col min="8" max="8" width="1.85546875" customWidth="1"/>
    <col min="9" max="9" width="4.85546875" customWidth="1"/>
    <col min="10" max="10" width="5.7109375" customWidth="1"/>
    <col min="11" max="11" width="8.140625" customWidth="1"/>
    <col min="12" max="12" width="1.85546875" customWidth="1"/>
    <col min="13" max="13" width="4.85546875" customWidth="1"/>
    <col min="14" max="14" width="6.28515625" customWidth="1"/>
    <col min="15" max="15" width="7.5703125" customWidth="1"/>
    <col min="16" max="16" width="1.85546875" customWidth="1"/>
    <col min="17" max="17" width="4.85546875" customWidth="1"/>
    <col min="18" max="18" width="6.28515625" customWidth="1"/>
    <col min="19" max="19" width="7.7109375" customWidth="1"/>
    <col min="20" max="20" width="2" customWidth="1"/>
    <col min="21" max="21" width="4.85546875" customWidth="1"/>
    <col min="22" max="22" width="5.7109375" customWidth="1"/>
    <col min="23" max="23" width="7.5703125" customWidth="1"/>
    <col min="24" max="24" width="2.28515625" customWidth="1"/>
    <col min="25" max="25" width="3.140625" customWidth="1"/>
    <col min="26" max="26" width="5.28515625" style="1" customWidth="1"/>
    <col min="27" max="27" width="4.5703125" style="17" customWidth="1"/>
    <col min="28" max="28" width="9.140625" style="17" customWidth="1"/>
    <col min="29" max="30" width="8.5703125" customWidth="1"/>
    <col min="31" max="31" width="11.5703125" customWidth="1"/>
    <col min="32" max="1025" width="8.5703125" customWidth="1"/>
  </cols>
  <sheetData>
    <row r="1" spans="1:31" ht="3.75" customHeight="1" x14ac:dyDescent="0.25">
      <c r="A1" s="18"/>
      <c r="B1" s="18"/>
      <c r="C1" s="18"/>
      <c r="D1" s="18"/>
      <c r="E1" s="19"/>
      <c r="F1" s="19"/>
      <c r="G1" s="20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  <c r="AA1" s="18"/>
    </row>
    <row r="2" spans="1:31" ht="6.75" customHeight="1" x14ac:dyDescent="0.25">
      <c r="A2" s="18"/>
      <c r="B2" s="18"/>
      <c r="C2" s="18"/>
      <c r="D2" s="18"/>
      <c r="E2" s="19"/>
      <c r="F2" s="19"/>
      <c r="G2" s="2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  <c r="AA2" s="18"/>
    </row>
    <row r="3" spans="1:31" ht="15.75" x14ac:dyDescent="0.25">
      <c r="A3" s="18"/>
      <c r="B3" s="18"/>
      <c r="C3" s="19"/>
      <c r="D3" s="19"/>
      <c r="E3" s="21" t="s">
        <v>202</v>
      </c>
      <c r="F3" s="21" t="s">
        <v>203</v>
      </c>
      <c r="G3" s="22" t="s">
        <v>204</v>
      </c>
      <c r="H3" s="19"/>
      <c r="I3" s="21" t="s">
        <v>202</v>
      </c>
      <c r="J3" s="21" t="s">
        <v>203</v>
      </c>
      <c r="K3" s="22" t="s">
        <v>204</v>
      </c>
      <c r="L3" s="19"/>
      <c r="M3" s="21" t="s">
        <v>202</v>
      </c>
      <c r="N3" s="21" t="s">
        <v>203</v>
      </c>
      <c r="O3" s="22" t="s">
        <v>204</v>
      </c>
      <c r="P3" s="19"/>
      <c r="Q3" s="21" t="s">
        <v>202</v>
      </c>
      <c r="R3" s="21" t="s">
        <v>203</v>
      </c>
      <c r="S3" s="22" t="s">
        <v>204</v>
      </c>
      <c r="T3" s="19"/>
      <c r="U3" s="21" t="s">
        <v>202</v>
      </c>
      <c r="V3" s="21" t="s">
        <v>203</v>
      </c>
      <c r="W3" s="22" t="s">
        <v>204</v>
      </c>
      <c r="X3" s="18"/>
      <c r="Y3" s="131" t="s">
        <v>205</v>
      </c>
      <c r="Z3" s="131"/>
      <c r="AA3" s="18"/>
    </row>
    <row r="4" spans="1:31" ht="7.5" customHeight="1" x14ac:dyDescent="0.25">
      <c r="A4" s="18"/>
      <c r="B4" s="18"/>
      <c r="C4" s="19"/>
      <c r="D4" s="19"/>
      <c r="E4" s="19"/>
      <c r="F4" s="19"/>
      <c r="G4" s="20"/>
      <c r="H4" s="19"/>
      <c r="I4" s="19"/>
      <c r="J4" s="19"/>
      <c r="K4" s="19"/>
      <c r="L4" s="19"/>
      <c r="M4" s="24"/>
      <c r="N4" s="24"/>
      <c r="O4" s="24"/>
      <c r="P4" s="19"/>
      <c r="Q4" s="19"/>
      <c r="R4" s="19"/>
      <c r="S4" s="19"/>
      <c r="T4" s="19"/>
      <c r="U4" s="19"/>
      <c r="V4" s="19"/>
      <c r="W4" s="19"/>
      <c r="X4" s="18"/>
      <c r="Y4" s="18"/>
      <c r="Z4" s="19"/>
      <c r="AA4" s="18"/>
    </row>
    <row r="5" spans="1:31" ht="15.75" x14ac:dyDescent="0.25">
      <c r="A5" s="18"/>
      <c r="B5" s="18">
        <v>1</v>
      </c>
      <c r="C5" s="24" t="s">
        <v>185</v>
      </c>
      <c r="D5" s="19"/>
      <c r="E5" s="86">
        <v>5</v>
      </c>
      <c r="F5" s="86" t="s">
        <v>206</v>
      </c>
      <c r="G5" s="87">
        <v>0.60899999999999999</v>
      </c>
      <c r="H5" s="26"/>
      <c r="I5" s="27"/>
      <c r="J5" s="27"/>
      <c r="K5" s="28"/>
      <c r="L5" s="26"/>
      <c r="M5" s="29">
        <v>15</v>
      </c>
      <c r="N5" s="29" t="s">
        <v>206</v>
      </c>
      <c r="O5" s="30">
        <v>0</v>
      </c>
      <c r="P5" s="26"/>
      <c r="Q5" s="45">
        <v>25</v>
      </c>
      <c r="R5" s="45" t="s">
        <v>206</v>
      </c>
      <c r="S5" s="25">
        <v>0.28949999999999998</v>
      </c>
      <c r="T5" s="31"/>
      <c r="U5" s="36"/>
      <c r="V5" s="36"/>
      <c r="W5" s="32"/>
      <c r="X5" s="18"/>
      <c r="Y5" s="18">
        <v>3</v>
      </c>
      <c r="Z5" s="19">
        <v>3</v>
      </c>
      <c r="AA5" s="33"/>
      <c r="AE5" t="s">
        <v>175</v>
      </c>
    </row>
    <row r="6" spans="1:31" ht="15.75" x14ac:dyDescent="0.25">
      <c r="A6" s="18"/>
      <c r="B6" s="18">
        <v>2</v>
      </c>
      <c r="C6" s="24" t="s">
        <v>207</v>
      </c>
      <c r="D6" s="19"/>
      <c r="E6" s="86"/>
      <c r="F6" s="86"/>
      <c r="G6" s="88"/>
      <c r="H6" s="26"/>
      <c r="I6" s="27"/>
      <c r="J6" s="27"/>
      <c r="K6" s="28"/>
      <c r="L6" s="26"/>
      <c r="M6" s="45"/>
      <c r="N6" s="45"/>
      <c r="O6" s="102"/>
      <c r="P6" s="26"/>
      <c r="Q6" s="45">
        <v>24</v>
      </c>
      <c r="R6" s="45" t="s">
        <v>206</v>
      </c>
      <c r="S6" s="25">
        <v>0.2172</v>
      </c>
      <c r="T6" s="31"/>
      <c r="U6" s="36"/>
      <c r="V6" s="36"/>
      <c r="W6" s="32"/>
      <c r="X6" s="18"/>
      <c r="Y6" s="18">
        <v>1</v>
      </c>
      <c r="Z6" s="19">
        <v>1</v>
      </c>
      <c r="AA6" s="33"/>
      <c r="AE6" t="s">
        <v>180</v>
      </c>
    </row>
    <row r="7" spans="1:31" ht="15.75" x14ac:dyDescent="0.25">
      <c r="A7" s="18"/>
      <c r="B7" s="18">
        <v>3</v>
      </c>
      <c r="C7" s="24" t="s">
        <v>208</v>
      </c>
      <c r="D7" s="19"/>
      <c r="E7" s="86"/>
      <c r="F7" s="86"/>
      <c r="G7" s="88"/>
      <c r="H7" s="26"/>
      <c r="I7" s="27"/>
      <c r="J7" s="27"/>
      <c r="K7" s="28"/>
      <c r="L7" s="26"/>
      <c r="M7" s="45">
        <v>16</v>
      </c>
      <c r="N7" s="45" t="s">
        <v>206</v>
      </c>
      <c r="O7" s="25">
        <v>0.54020000000000001</v>
      </c>
      <c r="P7" s="26"/>
      <c r="Q7" s="45"/>
      <c r="R7" s="45"/>
      <c r="S7" s="102"/>
      <c r="T7" s="31"/>
      <c r="U7" s="36"/>
      <c r="V7" s="36"/>
      <c r="W7" s="32"/>
      <c r="X7" s="18"/>
      <c r="Y7" s="18">
        <v>1</v>
      </c>
      <c r="Z7" s="19">
        <v>1</v>
      </c>
      <c r="AA7" s="33"/>
      <c r="AE7" t="s">
        <v>184</v>
      </c>
    </row>
    <row r="8" spans="1:31" ht="15.75" x14ac:dyDescent="0.25">
      <c r="A8" s="18"/>
      <c r="B8" s="18">
        <v>4</v>
      </c>
      <c r="C8" s="24" t="s">
        <v>191</v>
      </c>
      <c r="D8" s="19"/>
      <c r="E8" s="89">
        <v>5</v>
      </c>
      <c r="F8" s="89" t="s">
        <v>209</v>
      </c>
      <c r="G8" s="90">
        <v>0</v>
      </c>
      <c r="H8" s="35"/>
      <c r="I8" s="36"/>
      <c r="J8" s="36"/>
      <c r="K8" s="37"/>
      <c r="L8" s="24"/>
      <c r="M8" s="34">
        <v>15</v>
      </c>
      <c r="N8" s="34" t="s">
        <v>209</v>
      </c>
      <c r="O8" s="38">
        <v>0.1137</v>
      </c>
      <c r="P8" s="24"/>
      <c r="Q8" s="23"/>
      <c r="R8" s="23"/>
      <c r="S8" s="103"/>
      <c r="T8" s="39"/>
      <c r="U8" s="40"/>
      <c r="V8" s="40"/>
      <c r="W8" s="32"/>
      <c r="X8" s="18"/>
      <c r="Y8" s="18">
        <v>2</v>
      </c>
      <c r="Z8" s="19">
        <v>2</v>
      </c>
      <c r="AA8" s="33"/>
      <c r="AE8" t="s">
        <v>186</v>
      </c>
    </row>
    <row r="9" spans="1:31" ht="15.75" x14ac:dyDescent="0.25">
      <c r="A9" s="18"/>
      <c r="B9" s="18">
        <v>5</v>
      </c>
      <c r="C9" s="24" t="s">
        <v>188</v>
      </c>
      <c r="D9" s="19"/>
      <c r="E9" s="91"/>
      <c r="F9" s="91"/>
      <c r="G9" s="92"/>
      <c r="H9" s="35"/>
      <c r="I9" s="36"/>
      <c r="J9" s="36"/>
      <c r="K9" s="37"/>
      <c r="L9" s="24"/>
      <c r="M9" s="23"/>
      <c r="N9" s="23"/>
      <c r="O9" s="103"/>
      <c r="P9" s="24"/>
      <c r="Q9" s="34">
        <v>25</v>
      </c>
      <c r="R9" s="34" t="s">
        <v>209</v>
      </c>
      <c r="S9" s="38">
        <v>2.1000000000000001E-2</v>
      </c>
      <c r="T9" s="39"/>
      <c r="U9" s="40"/>
      <c r="V9" s="40"/>
      <c r="W9" s="32"/>
      <c r="X9" s="18"/>
      <c r="Y9" s="18">
        <v>1</v>
      </c>
      <c r="Z9" s="19">
        <v>1</v>
      </c>
      <c r="AA9" s="33"/>
      <c r="AE9" t="s">
        <v>189</v>
      </c>
    </row>
    <row r="10" spans="1:31" ht="15.75" x14ac:dyDescent="0.25">
      <c r="A10" s="18"/>
      <c r="B10" s="18">
        <v>6</v>
      </c>
      <c r="C10" s="24" t="s">
        <v>193</v>
      </c>
      <c r="D10" s="19"/>
      <c r="E10" s="91">
        <v>4</v>
      </c>
      <c r="F10" s="91" t="s">
        <v>209</v>
      </c>
      <c r="G10" s="93">
        <v>4.7999999999999996E-3</v>
      </c>
      <c r="H10" s="31"/>
      <c r="I10" s="36"/>
      <c r="J10" s="36"/>
      <c r="K10" s="37"/>
      <c r="L10" s="31"/>
      <c r="M10" s="107">
        <v>14</v>
      </c>
      <c r="N10" s="107" t="s">
        <v>210</v>
      </c>
      <c r="O10" s="108">
        <v>3.0000000000000001E-3</v>
      </c>
      <c r="P10" s="31"/>
      <c r="Q10" s="29"/>
      <c r="R10" s="29"/>
      <c r="S10" s="22"/>
      <c r="T10" s="31"/>
      <c r="U10" s="36"/>
      <c r="V10" s="36"/>
      <c r="W10" s="37"/>
      <c r="X10" s="18"/>
      <c r="Y10" s="18">
        <v>2</v>
      </c>
      <c r="Z10" s="19">
        <v>2</v>
      </c>
      <c r="AA10" s="33"/>
      <c r="AE10" t="s">
        <v>192</v>
      </c>
    </row>
    <row r="11" spans="1:31" ht="15.75" x14ac:dyDescent="0.25">
      <c r="A11" s="18"/>
      <c r="B11" s="18">
        <v>7</v>
      </c>
      <c r="C11" s="24" t="s">
        <v>195</v>
      </c>
      <c r="D11" s="19"/>
      <c r="E11" s="91">
        <v>4</v>
      </c>
      <c r="F11" s="91" t="s">
        <v>209</v>
      </c>
      <c r="G11" s="93">
        <v>2.2000000000000001E-3</v>
      </c>
      <c r="H11" s="42"/>
      <c r="I11" s="36">
        <v>9</v>
      </c>
      <c r="J11" s="36" t="s">
        <v>206</v>
      </c>
      <c r="K11" s="97">
        <v>7.1999999999999995E-2</v>
      </c>
      <c r="L11" s="42"/>
      <c r="M11" s="29">
        <v>14</v>
      </c>
      <c r="N11" s="29" t="s">
        <v>209</v>
      </c>
      <c r="O11" s="41">
        <v>2.5000000000000001E-3</v>
      </c>
      <c r="P11" s="42"/>
      <c r="Q11" s="29">
        <v>24</v>
      </c>
      <c r="R11" s="29" t="s">
        <v>209</v>
      </c>
      <c r="S11" s="41">
        <v>2.5000000000000001E-3</v>
      </c>
      <c r="T11" s="42"/>
      <c r="U11" s="110">
        <v>29</v>
      </c>
      <c r="V11" s="110" t="s">
        <v>206</v>
      </c>
      <c r="W11" s="111">
        <v>8.0000000000000004E-4</v>
      </c>
      <c r="X11" s="18"/>
      <c r="Y11" s="18">
        <v>5</v>
      </c>
      <c r="Z11" s="19">
        <v>5</v>
      </c>
      <c r="AA11" s="33"/>
      <c r="AE11" t="s">
        <v>194</v>
      </c>
    </row>
    <row r="12" spans="1:31" ht="15.75" x14ac:dyDescent="0.25">
      <c r="A12" s="18"/>
      <c r="B12" s="18">
        <v>8</v>
      </c>
      <c r="C12" s="24" t="s">
        <v>197</v>
      </c>
      <c r="D12" s="19"/>
      <c r="E12" s="91">
        <v>3</v>
      </c>
      <c r="F12" s="91" t="s">
        <v>209</v>
      </c>
      <c r="G12" s="93">
        <v>2.3999999999999998E-3</v>
      </c>
      <c r="H12" s="42"/>
      <c r="I12" s="36">
        <v>8</v>
      </c>
      <c r="J12" s="36" t="s">
        <v>206</v>
      </c>
      <c r="K12" s="98">
        <v>0</v>
      </c>
      <c r="L12" s="42"/>
      <c r="M12" s="107">
        <v>13</v>
      </c>
      <c r="N12" s="107" t="s">
        <v>211</v>
      </c>
      <c r="O12" s="109">
        <v>0</v>
      </c>
      <c r="P12" s="42"/>
      <c r="Q12" s="29">
        <v>18</v>
      </c>
      <c r="R12" s="29" t="s">
        <v>209</v>
      </c>
      <c r="S12" s="41">
        <v>1.2999999999999999E-3</v>
      </c>
      <c r="T12" s="42"/>
      <c r="U12" s="27">
        <v>23</v>
      </c>
      <c r="V12" s="27" t="s">
        <v>206</v>
      </c>
      <c r="W12" s="101">
        <v>0.41739999999999999</v>
      </c>
      <c r="X12" s="18"/>
      <c r="Y12" s="18">
        <v>5</v>
      </c>
      <c r="Z12" s="19">
        <v>5</v>
      </c>
      <c r="AA12" s="33"/>
      <c r="AE12" t="s">
        <v>196</v>
      </c>
    </row>
    <row r="13" spans="1:31" ht="15.75" x14ac:dyDescent="0.25">
      <c r="A13" s="18"/>
      <c r="B13" s="18">
        <v>9</v>
      </c>
      <c r="C13" s="24" t="s">
        <v>174</v>
      </c>
      <c r="D13" s="19"/>
      <c r="E13" s="94">
        <v>2</v>
      </c>
      <c r="F13" s="94" t="s">
        <v>209</v>
      </c>
      <c r="G13" s="95">
        <v>0</v>
      </c>
      <c r="H13" s="84"/>
      <c r="I13" s="99">
        <v>7</v>
      </c>
      <c r="J13" s="99" t="s">
        <v>206</v>
      </c>
      <c r="K13" s="100">
        <v>0</v>
      </c>
      <c r="L13" s="84"/>
      <c r="M13" s="112">
        <v>12</v>
      </c>
      <c r="N13" s="112" t="s">
        <v>209</v>
      </c>
      <c r="O13" s="113">
        <v>2.0999999999999999E-3</v>
      </c>
      <c r="P13" s="84"/>
      <c r="Q13" s="85">
        <v>22</v>
      </c>
      <c r="R13" s="85" t="s">
        <v>209</v>
      </c>
      <c r="S13" s="104">
        <v>1.6500000000000001E-2</v>
      </c>
      <c r="T13" s="84"/>
      <c r="U13" s="99">
        <v>27</v>
      </c>
      <c r="V13" s="99" t="s">
        <v>209</v>
      </c>
      <c r="W13" s="100">
        <v>0</v>
      </c>
      <c r="X13" s="18"/>
      <c r="Y13" s="18">
        <v>5</v>
      </c>
      <c r="Z13" s="19">
        <v>5</v>
      </c>
      <c r="AA13" s="33"/>
      <c r="AE13" t="s">
        <v>198</v>
      </c>
    </row>
    <row r="14" spans="1:31" ht="15.75" x14ac:dyDescent="0.25">
      <c r="A14" s="18"/>
      <c r="B14" s="18">
        <v>10</v>
      </c>
      <c r="C14" s="24" t="s">
        <v>200</v>
      </c>
      <c r="D14" s="19"/>
      <c r="E14" s="94">
        <v>2</v>
      </c>
      <c r="F14" s="94" t="s">
        <v>209</v>
      </c>
      <c r="G14" s="96">
        <v>2.0999999999999999E-3</v>
      </c>
      <c r="H14" s="43"/>
      <c r="I14" s="99"/>
      <c r="J14" s="99"/>
      <c r="K14" s="44"/>
      <c r="L14" s="43"/>
      <c r="M14" s="112">
        <v>12</v>
      </c>
      <c r="N14" s="112" t="s">
        <v>209</v>
      </c>
      <c r="O14" s="113">
        <v>1.9E-3</v>
      </c>
      <c r="P14" s="43"/>
      <c r="Q14" s="85">
        <v>22</v>
      </c>
      <c r="R14" s="85" t="s">
        <v>209</v>
      </c>
      <c r="S14" s="104">
        <v>8.3999999999999995E-3</v>
      </c>
      <c r="T14" s="43"/>
      <c r="U14" s="99">
        <v>27</v>
      </c>
      <c r="V14" s="99" t="s">
        <v>209</v>
      </c>
      <c r="W14" s="105">
        <v>8.3999999999999995E-3</v>
      </c>
      <c r="X14" s="18"/>
      <c r="Y14" s="18">
        <v>4</v>
      </c>
      <c r="Z14" s="19">
        <v>4</v>
      </c>
      <c r="AA14" s="33"/>
      <c r="AE14" t="s">
        <v>199</v>
      </c>
    </row>
    <row r="15" spans="1:31" ht="15.75" x14ac:dyDescent="0.25">
      <c r="A15" s="18"/>
      <c r="B15" s="18">
        <v>11</v>
      </c>
      <c r="C15" s="24" t="s">
        <v>179</v>
      </c>
      <c r="D15" s="19"/>
      <c r="E15" s="91"/>
      <c r="F15" s="91"/>
      <c r="G15" s="92"/>
      <c r="H15" s="35"/>
      <c r="I15" s="36">
        <v>11</v>
      </c>
      <c r="J15" s="36" t="s">
        <v>209</v>
      </c>
      <c r="K15" s="97">
        <v>2.3999999999999998E-3</v>
      </c>
      <c r="L15" s="31"/>
      <c r="M15" s="116">
        <v>16</v>
      </c>
      <c r="N15" s="116" t="s">
        <v>206</v>
      </c>
      <c r="O15" s="117">
        <v>0</v>
      </c>
      <c r="P15" s="35"/>
      <c r="Q15" s="29">
        <v>21</v>
      </c>
      <c r="R15" s="29" t="s">
        <v>209</v>
      </c>
      <c r="S15" s="41">
        <v>2.5000000000000001E-3</v>
      </c>
      <c r="T15" s="35"/>
      <c r="U15" s="36"/>
      <c r="V15" s="36"/>
      <c r="W15" s="44"/>
      <c r="X15" s="18"/>
      <c r="Y15" s="18">
        <v>3</v>
      </c>
      <c r="Z15" s="19">
        <v>3</v>
      </c>
      <c r="AA15" s="33"/>
      <c r="AE15" t="s">
        <v>201</v>
      </c>
    </row>
    <row r="16" spans="1:31" ht="15.75" x14ac:dyDescent="0.25">
      <c r="A16" s="18"/>
      <c r="B16" s="18">
        <v>12</v>
      </c>
      <c r="C16" s="24" t="s">
        <v>183</v>
      </c>
      <c r="D16" s="19"/>
      <c r="E16" s="91">
        <v>1</v>
      </c>
      <c r="F16" s="91" t="s">
        <v>209</v>
      </c>
      <c r="G16" s="93">
        <v>2.0799999999999999E-2</v>
      </c>
      <c r="H16" s="31"/>
      <c r="I16" s="27">
        <v>11</v>
      </c>
      <c r="J16" s="27" t="s">
        <v>209</v>
      </c>
      <c r="K16" s="101">
        <v>0.46310000000000001</v>
      </c>
      <c r="L16" s="31"/>
      <c r="M16" s="116">
        <v>16</v>
      </c>
      <c r="N16" s="116" t="s">
        <v>206</v>
      </c>
      <c r="O16" s="118">
        <v>8.9999999999999998E-4</v>
      </c>
      <c r="P16" s="35"/>
      <c r="Q16" s="29">
        <v>21</v>
      </c>
      <c r="R16" s="29" t="s">
        <v>209</v>
      </c>
      <c r="S16" s="41">
        <v>3.3E-3</v>
      </c>
      <c r="T16" s="35"/>
      <c r="U16" s="36"/>
      <c r="V16" s="36"/>
      <c r="W16" s="44"/>
      <c r="X16" s="18"/>
      <c r="Y16" s="18">
        <v>4</v>
      </c>
      <c r="Z16" s="19">
        <v>4</v>
      </c>
      <c r="AA16" s="33"/>
    </row>
    <row r="17" spans="1:27" ht="9" customHeight="1" x14ac:dyDescent="0.25">
      <c r="A17" s="18"/>
      <c r="B17" s="18"/>
      <c r="C17" s="24"/>
      <c r="D17" s="19"/>
      <c r="E17" s="46"/>
      <c r="F17" s="46"/>
      <c r="G17" s="20"/>
      <c r="H17" s="19"/>
      <c r="I17" s="46"/>
      <c r="J17" s="46"/>
      <c r="K17" s="20"/>
      <c r="L17" s="19"/>
      <c r="M17" s="46"/>
      <c r="N17" s="46"/>
      <c r="O17" s="20"/>
      <c r="P17" s="19"/>
      <c r="Q17" s="46"/>
      <c r="R17" s="46"/>
      <c r="S17" s="20"/>
      <c r="T17" s="19"/>
      <c r="U17" s="46"/>
      <c r="V17" s="46"/>
      <c r="W17" s="20"/>
      <c r="X17" s="18"/>
      <c r="Y17" s="18"/>
      <c r="Z17" s="19"/>
      <c r="AA17" s="18"/>
    </row>
    <row r="18" spans="1:27" ht="15.75" x14ac:dyDescent="0.25">
      <c r="A18" s="18"/>
      <c r="B18" s="18"/>
      <c r="C18" s="18"/>
      <c r="D18" s="18"/>
      <c r="E18" s="19"/>
      <c r="F18" s="19"/>
      <c r="G18" s="20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32" t="s">
        <v>212</v>
      </c>
      <c r="T18" s="132"/>
      <c r="U18" s="132"/>
      <c r="V18" s="132"/>
      <c r="W18" s="132"/>
      <c r="X18" s="47"/>
      <c r="Y18" s="48">
        <f>SUM(Y5:Y16)</f>
        <v>36</v>
      </c>
      <c r="Z18" s="49"/>
      <c r="AA18" s="18"/>
    </row>
    <row r="19" spans="1:27" ht="5.25" customHeight="1" x14ac:dyDescent="0.25">
      <c r="A19" s="17"/>
      <c r="B19" s="17"/>
      <c r="C19" s="17"/>
      <c r="D19" s="17"/>
      <c r="E19" s="50"/>
      <c r="F19" s="50"/>
      <c r="G19" s="51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0"/>
    </row>
    <row r="20" spans="1:27" x14ac:dyDescent="0.25">
      <c r="C20" s="83"/>
      <c r="D20" s="133" t="s">
        <v>245</v>
      </c>
      <c r="E20" s="133"/>
      <c r="F20" s="133"/>
      <c r="G20" s="133"/>
      <c r="H20" s="106"/>
      <c r="I20" s="106"/>
      <c r="J20" s="133" t="s">
        <v>246</v>
      </c>
      <c r="K20" s="133"/>
      <c r="L20" s="133"/>
      <c r="M20" s="133"/>
      <c r="N20" s="114"/>
      <c r="O20" s="133" t="s">
        <v>248</v>
      </c>
      <c r="P20" s="133"/>
      <c r="Q20" s="133"/>
      <c r="R20" s="133"/>
      <c r="S20" s="115"/>
      <c r="T20" s="133" t="s">
        <v>247</v>
      </c>
      <c r="U20" s="133"/>
      <c r="V20" s="133"/>
      <c r="W20" s="133"/>
      <c r="X20" s="80"/>
      <c r="Y20" s="80"/>
      <c r="Z20" s="81"/>
    </row>
    <row r="21" spans="1:27" x14ac:dyDescent="0.25">
      <c r="A21" s="80"/>
      <c r="B21" s="80"/>
      <c r="C21" s="80"/>
      <c r="D21" s="80"/>
      <c r="E21" s="81"/>
      <c r="F21" s="81"/>
      <c r="G21" s="82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1"/>
    </row>
    <row r="22" spans="1:27" x14ac:dyDescent="0.25">
      <c r="A22" s="80"/>
      <c r="B22" s="80"/>
      <c r="C22" s="80"/>
      <c r="D22" s="80"/>
      <c r="E22" s="81"/>
      <c r="F22" s="81"/>
      <c r="G22" s="82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1"/>
    </row>
  </sheetData>
  <mergeCells count="6">
    <mergeCell ref="Y3:Z3"/>
    <mergeCell ref="S18:W18"/>
    <mergeCell ref="D20:G20"/>
    <mergeCell ref="J20:M20"/>
    <mergeCell ref="O20:R20"/>
    <mergeCell ref="T20:W20"/>
  </mergeCells>
  <conditionalFormatting sqref="Z5">
    <cfRule type="dataBar" priority="2">
      <dataBar showValue="0"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{523633EF-202C-48E1-AB70-76954AC8895D}</x14:id>
        </ext>
      </extLst>
    </cfRule>
  </conditionalFormatting>
  <conditionalFormatting sqref="Z7:Z16">
    <cfRule type="dataBar" priority="3">
      <dataBar showValue="0"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{343CD3F3-5EC9-4F9C-961E-AE2F18CDE0C3}</x14:id>
        </ext>
      </extLst>
    </cfRule>
  </conditionalFormatting>
  <conditionalFormatting sqref="Z6">
    <cfRule type="dataBar" priority="4">
      <dataBar showValue="0">
        <cfvo type="num" val="0"/>
        <cfvo type="num" val="5"/>
        <color rgb="FF638EC6"/>
      </dataBar>
      <extLst>
        <ext xmlns:x14="http://schemas.microsoft.com/office/spreadsheetml/2009/9/main" uri="{B025F937-C7B1-47D3-B67F-A62EFF666E3E}">
          <x14:id>{629E9D50-7286-43F9-81D1-2FC35163E5DA}</x14:id>
        </ext>
      </extLst>
    </cfRule>
  </conditionalFormatting>
  <pageMargins left="0.25" right="0.25" top="0.75" bottom="0.75" header="0.51180555555555496" footer="0.51180555555555496"/>
  <pageSetup paperSize="77" scale="52" firstPageNumber="0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3633EF-202C-48E1-AB70-76954AC8895D}">
            <x14:dataBar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Z5</xm:sqref>
        </x14:conditionalFormatting>
        <x14:conditionalFormatting xmlns:xm="http://schemas.microsoft.com/office/excel/2006/main">
          <x14:cfRule type="dataBar" id="{343CD3F3-5EC9-4F9C-961E-AE2F18CDE0C3}">
            <x14:dataBar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Z7:Z16</xm:sqref>
        </x14:conditionalFormatting>
        <x14:conditionalFormatting xmlns:xm="http://schemas.microsoft.com/office/excel/2006/main">
          <x14:cfRule type="dataBar" id="{629E9D50-7286-43F9-81D1-2FC35163E5DA}">
            <x14:dataBar gradient="0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Z6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B25" sqref="B25"/>
    </sheetView>
  </sheetViews>
  <sheetFormatPr defaultRowHeight="15" x14ac:dyDescent="0.25"/>
  <cols>
    <col min="1" max="1" width="8.5703125" customWidth="1"/>
    <col min="2" max="2" width="22" customWidth="1"/>
    <col min="3" max="4" width="11.5703125" style="1" customWidth="1"/>
    <col min="5" max="5" width="18.85546875" customWidth="1"/>
    <col min="6" max="6" width="12.140625" customWidth="1"/>
    <col min="7" max="1025" width="8.5703125" customWidth="1"/>
  </cols>
  <sheetData>
    <row r="1" spans="1:7" x14ac:dyDescent="0.25">
      <c r="A1" s="17"/>
      <c r="B1" s="17"/>
      <c r="C1" s="50"/>
      <c r="D1" s="50"/>
      <c r="E1" s="17"/>
      <c r="F1" s="17"/>
      <c r="G1" s="17"/>
    </row>
    <row r="2" spans="1:7" ht="25.5" customHeight="1" x14ac:dyDescent="0.25">
      <c r="A2" s="17"/>
      <c r="B2" s="52" t="s">
        <v>213</v>
      </c>
      <c r="C2" s="52" t="s">
        <v>214</v>
      </c>
      <c r="D2" s="52"/>
      <c r="E2" s="52" t="s">
        <v>215</v>
      </c>
      <c r="F2" s="52" t="s">
        <v>216</v>
      </c>
      <c r="G2" s="17"/>
    </row>
    <row r="3" spans="1:7" x14ac:dyDescent="0.25">
      <c r="A3" s="17">
        <v>1</v>
      </c>
      <c r="B3" s="53" t="s">
        <v>11</v>
      </c>
      <c r="C3" s="53">
        <v>1000</v>
      </c>
      <c r="D3" s="53"/>
      <c r="E3" s="53" t="s">
        <v>11</v>
      </c>
      <c r="F3" s="53">
        <v>1000</v>
      </c>
      <c r="G3" s="17"/>
    </row>
    <row r="4" spans="1:7" x14ac:dyDescent="0.25">
      <c r="A4" s="17">
        <v>2</v>
      </c>
      <c r="B4" s="54" t="s">
        <v>41</v>
      </c>
      <c r="C4" s="54">
        <v>1000</v>
      </c>
      <c r="D4" s="135"/>
      <c r="E4" s="135" t="s">
        <v>36</v>
      </c>
      <c r="F4" s="135">
        <v>1000</v>
      </c>
      <c r="G4" s="17"/>
    </row>
    <row r="5" spans="1:7" x14ac:dyDescent="0.25">
      <c r="A5" s="17">
        <v>3</v>
      </c>
      <c r="B5" s="54" t="s">
        <v>47</v>
      </c>
      <c r="C5" s="54">
        <v>1000</v>
      </c>
      <c r="D5" s="135"/>
      <c r="E5" s="135"/>
      <c r="F5" s="135"/>
      <c r="G5" s="17"/>
    </row>
    <row r="6" spans="1:7" x14ac:dyDescent="0.25">
      <c r="A6" s="17">
        <v>4</v>
      </c>
      <c r="B6" s="53" t="s">
        <v>55</v>
      </c>
      <c r="C6" s="53">
        <v>1000</v>
      </c>
      <c r="D6" s="134"/>
      <c r="E6" s="134" t="s">
        <v>56</v>
      </c>
      <c r="F6" s="134">
        <v>1000</v>
      </c>
      <c r="G6" s="17"/>
    </row>
    <row r="7" spans="1:7" x14ac:dyDescent="0.25">
      <c r="A7" s="17">
        <v>5</v>
      </c>
      <c r="B7" s="53" t="s">
        <v>58</v>
      </c>
      <c r="C7" s="53">
        <v>1000</v>
      </c>
      <c r="D7" s="134"/>
      <c r="E7" s="134"/>
      <c r="F7" s="134"/>
      <c r="G7" s="17"/>
    </row>
    <row r="8" spans="1:7" x14ac:dyDescent="0.25">
      <c r="A8" s="17">
        <v>6</v>
      </c>
      <c r="B8" s="53" t="s">
        <v>217</v>
      </c>
      <c r="C8" s="53">
        <v>1000</v>
      </c>
      <c r="D8" s="134"/>
      <c r="E8" s="134"/>
      <c r="F8" s="134"/>
      <c r="G8" s="17"/>
    </row>
    <row r="9" spans="1:7" x14ac:dyDescent="0.25">
      <c r="A9" s="17">
        <v>7</v>
      </c>
      <c r="B9" s="54" t="s">
        <v>218</v>
      </c>
      <c r="C9" s="54">
        <v>1000</v>
      </c>
      <c r="D9" s="54"/>
      <c r="E9" s="54" t="s">
        <v>64</v>
      </c>
      <c r="F9" s="54">
        <v>1000</v>
      </c>
      <c r="G9" s="17"/>
    </row>
    <row r="10" spans="1:7" x14ac:dyDescent="0.25">
      <c r="A10" s="17">
        <v>8</v>
      </c>
      <c r="B10" s="53" t="s">
        <v>219</v>
      </c>
      <c r="C10" s="53">
        <v>1000</v>
      </c>
      <c r="D10" s="134">
        <v>1</v>
      </c>
      <c r="E10" s="134" t="s">
        <v>78</v>
      </c>
      <c r="F10" s="134">
        <v>1000</v>
      </c>
      <c r="G10" s="17"/>
    </row>
    <row r="11" spans="1:7" x14ac:dyDescent="0.25">
      <c r="A11" s="17">
        <v>9</v>
      </c>
      <c r="B11" s="55" t="s">
        <v>220</v>
      </c>
      <c r="C11" s="53">
        <v>1000</v>
      </c>
      <c r="D11" s="134"/>
      <c r="E11" s="134"/>
      <c r="F11" s="134"/>
      <c r="G11" s="17"/>
    </row>
    <row r="12" spans="1:7" x14ac:dyDescent="0.25">
      <c r="A12" s="17">
        <v>10</v>
      </c>
      <c r="B12" s="53" t="s">
        <v>221</v>
      </c>
      <c r="C12" s="53">
        <v>1000</v>
      </c>
      <c r="D12" s="134"/>
      <c r="E12" s="134"/>
      <c r="F12" s="134"/>
      <c r="G12" s="17"/>
    </row>
    <row r="13" spans="1:7" x14ac:dyDescent="0.25">
      <c r="A13" s="17">
        <v>11</v>
      </c>
      <c r="B13" s="54" t="s">
        <v>222</v>
      </c>
      <c r="C13" s="54">
        <v>1000</v>
      </c>
      <c r="D13" s="135"/>
      <c r="E13" s="135" t="s">
        <v>99</v>
      </c>
      <c r="F13" s="135">
        <v>1000</v>
      </c>
      <c r="G13" s="17"/>
    </row>
    <row r="14" spans="1:7" x14ac:dyDescent="0.25">
      <c r="A14" s="17">
        <v>12</v>
      </c>
      <c r="B14" s="54" t="s">
        <v>223</v>
      </c>
      <c r="C14" s="54">
        <v>1000</v>
      </c>
      <c r="D14" s="135"/>
      <c r="E14" s="135"/>
      <c r="F14" s="135"/>
      <c r="G14" s="17"/>
    </row>
    <row r="15" spans="1:7" x14ac:dyDescent="0.25">
      <c r="A15" s="17">
        <v>13</v>
      </c>
      <c r="B15" s="53" t="s">
        <v>224</v>
      </c>
      <c r="C15" s="53">
        <v>1000</v>
      </c>
      <c r="D15" s="53">
        <v>2</v>
      </c>
      <c r="E15" s="53" t="s">
        <v>224</v>
      </c>
      <c r="F15" s="53">
        <v>1000</v>
      </c>
      <c r="G15" s="17"/>
    </row>
    <row r="16" spans="1:7" x14ac:dyDescent="0.25">
      <c r="A16" s="17">
        <v>14</v>
      </c>
      <c r="B16" s="54" t="s">
        <v>132</v>
      </c>
      <c r="C16" s="54">
        <v>1000</v>
      </c>
      <c r="D16" s="54"/>
      <c r="E16" s="54" t="s">
        <v>132</v>
      </c>
      <c r="F16" s="54">
        <v>1000</v>
      </c>
      <c r="G16" s="17"/>
    </row>
    <row r="17" spans="1:7" x14ac:dyDescent="0.25">
      <c r="A17" s="17">
        <v>15</v>
      </c>
      <c r="B17" s="53" t="s">
        <v>152</v>
      </c>
      <c r="C17" s="53">
        <v>1000</v>
      </c>
      <c r="D17" s="53"/>
      <c r="E17" s="53" t="s">
        <v>152</v>
      </c>
      <c r="F17" s="53">
        <v>1000</v>
      </c>
      <c r="G17" s="17"/>
    </row>
    <row r="18" spans="1:7" x14ac:dyDescent="0.25">
      <c r="A18" s="17"/>
      <c r="B18" s="56" t="s">
        <v>225</v>
      </c>
      <c r="C18" s="56">
        <f>SUM(C3:C17)</f>
        <v>15000</v>
      </c>
      <c r="D18" s="57"/>
      <c r="E18" s="57"/>
      <c r="F18" s="56">
        <f>SUM(F3:F17)</f>
        <v>9000</v>
      </c>
      <c r="G18" s="17"/>
    </row>
    <row r="19" spans="1:7" x14ac:dyDescent="0.25">
      <c r="A19" s="17"/>
      <c r="B19" s="17"/>
      <c r="C19" s="50"/>
      <c r="D19" s="50"/>
      <c r="E19" s="17"/>
      <c r="F19" s="17"/>
      <c r="G19" s="17"/>
    </row>
    <row r="20" spans="1:7" x14ac:dyDescent="0.25">
      <c r="A20" s="17"/>
      <c r="B20" s="17"/>
      <c r="C20" s="50"/>
      <c r="D20" s="50"/>
      <c r="E20" s="17"/>
      <c r="F20" s="17"/>
      <c r="G20" s="17"/>
    </row>
  </sheetData>
  <mergeCells count="12">
    <mergeCell ref="D4:D5"/>
    <mergeCell ref="E4:E5"/>
    <mergeCell ref="F4:F5"/>
    <mergeCell ref="D6:D8"/>
    <mergeCell ref="E6:E8"/>
    <mergeCell ref="F6:F8"/>
    <mergeCell ref="D10:D12"/>
    <mergeCell ref="E10:E12"/>
    <mergeCell ref="F10:F12"/>
    <mergeCell ref="D13:D14"/>
    <mergeCell ref="E13:E14"/>
    <mergeCell ref="F13:F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selection activeCell="H7" sqref="H7"/>
    </sheetView>
  </sheetViews>
  <sheetFormatPr defaultRowHeight="15" x14ac:dyDescent="0.25"/>
  <cols>
    <col min="1" max="1025" width="8.5703125" customWidth="1"/>
  </cols>
  <sheetData>
    <row r="1" spans="1:12" x14ac:dyDescent="0.25">
      <c r="A1" s="3" t="s">
        <v>226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</row>
    <row r="2" spans="1:12" x14ac:dyDescent="0.25">
      <c r="A2" s="58">
        <v>7.0000000000000007E-2</v>
      </c>
      <c r="B2" s="58">
        <v>7.0000000000000007E-2</v>
      </c>
      <c r="C2" s="58">
        <v>7.0000000000000007E-2</v>
      </c>
      <c r="D2" s="58">
        <v>0.08</v>
      </c>
      <c r="E2" s="58">
        <v>7.0000000000000007E-2</v>
      </c>
      <c r="F2" s="58">
        <v>7.0000000000000007E-2</v>
      </c>
      <c r="G2" s="58">
        <v>0.08</v>
      </c>
      <c r="H2" s="58">
        <v>0.12</v>
      </c>
      <c r="I2" s="58">
        <v>0.1</v>
      </c>
      <c r="J2" s="58">
        <v>0.14000000000000001</v>
      </c>
      <c r="K2" s="58">
        <v>0.08</v>
      </c>
      <c r="L2" s="58">
        <v>0.06</v>
      </c>
    </row>
    <row r="6" spans="1:12" x14ac:dyDescent="0.25">
      <c r="A6" s="3" t="s">
        <v>226</v>
      </c>
      <c r="B6" s="3" t="s">
        <v>227</v>
      </c>
      <c r="C6" s="3" t="s">
        <v>228</v>
      </c>
      <c r="D6" s="3" t="s">
        <v>229</v>
      </c>
      <c r="E6" s="3" t="s">
        <v>230</v>
      </c>
      <c r="F6" s="3" t="s">
        <v>231</v>
      </c>
      <c r="G6" s="3" t="s">
        <v>232</v>
      </c>
      <c r="H6" s="3" t="s">
        <v>233</v>
      </c>
      <c r="I6" s="3" t="s">
        <v>234</v>
      </c>
      <c r="J6" s="3" t="s">
        <v>235</v>
      </c>
      <c r="K6" s="3" t="s">
        <v>236</v>
      </c>
      <c r="L6" s="3" t="s">
        <v>237</v>
      </c>
    </row>
    <row r="7" spans="1:12" x14ac:dyDescent="0.25">
      <c r="A7" s="58">
        <v>7.0000000000000007E-2</v>
      </c>
      <c r="B7" s="58">
        <v>7.0000000000000007E-2</v>
      </c>
      <c r="C7" s="58">
        <v>7.0000000000000007E-2</v>
      </c>
      <c r="D7" s="58">
        <v>7.0000000000000007E-2</v>
      </c>
      <c r="E7" s="58">
        <v>7.0000000000000007E-2</v>
      </c>
      <c r="F7" s="58">
        <v>7.0000000000000007E-2</v>
      </c>
      <c r="G7" s="58">
        <v>7.0000000000000007E-2</v>
      </c>
      <c r="H7" s="58">
        <v>0.11</v>
      </c>
      <c r="I7" s="58">
        <v>0.11</v>
      </c>
      <c r="J7" s="58">
        <v>0.15</v>
      </c>
      <c r="K7" s="58">
        <v>0.08</v>
      </c>
      <c r="L7" s="58">
        <v>0.06</v>
      </c>
    </row>
    <row r="8" spans="1:12" x14ac:dyDescent="0.25">
      <c r="A8" s="58">
        <v>7.0000000000000007E-2</v>
      </c>
      <c r="B8" s="58">
        <v>7.0000000000000007E-2</v>
      </c>
      <c r="C8" s="58">
        <v>0.06</v>
      </c>
      <c r="D8" s="58">
        <v>7.0000000000000007E-2</v>
      </c>
      <c r="E8" s="58">
        <v>7.0000000000000007E-2</v>
      </c>
      <c r="F8" s="58">
        <v>0.06</v>
      </c>
      <c r="G8" s="58">
        <v>7.0000000000000007E-2</v>
      </c>
      <c r="H8" s="58">
        <v>0.12</v>
      </c>
      <c r="I8" s="58">
        <v>0.11</v>
      </c>
      <c r="J8" s="58">
        <v>0.15</v>
      </c>
      <c r="K8" s="58">
        <v>0.08</v>
      </c>
      <c r="L8" s="58">
        <v>0.06</v>
      </c>
    </row>
    <row r="9" spans="1:12" x14ac:dyDescent="0.25">
      <c r="A9" s="58">
        <v>7.0000000000000007E-2</v>
      </c>
      <c r="B9" s="58">
        <v>0.06</v>
      </c>
      <c r="C9" s="58">
        <v>7.0000000000000007E-2</v>
      </c>
      <c r="D9" s="58">
        <v>7.0000000000000007E-2</v>
      </c>
      <c r="E9" s="58">
        <v>0.06</v>
      </c>
      <c r="F9" s="58">
        <v>0.06</v>
      </c>
      <c r="G9" s="58">
        <v>0.08</v>
      </c>
      <c r="H9" s="58">
        <v>0.12</v>
      </c>
      <c r="I9" s="58">
        <v>0.11</v>
      </c>
      <c r="J9" s="58">
        <v>0.16</v>
      </c>
      <c r="K9" s="58">
        <v>0.08</v>
      </c>
      <c r="L9" s="58">
        <v>0.06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7" zoomScaleNormal="100" workbookViewId="0">
      <selection activeCell="C42" sqref="C42"/>
    </sheetView>
  </sheetViews>
  <sheetFormatPr defaultRowHeight="15" x14ac:dyDescent="0.25"/>
  <cols>
    <col min="1" max="1" width="8.5703125" customWidth="1"/>
    <col min="2" max="2" width="23.140625" style="59" customWidth="1"/>
    <col min="3" max="1025" width="8.5703125" customWidth="1"/>
  </cols>
  <sheetData>
    <row r="1" spans="1:14" x14ac:dyDescent="0.25">
      <c r="A1" s="17"/>
      <c r="B1" s="60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60"/>
      <c r="C2" s="136" t="s">
        <v>238</v>
      </c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7"/>
    </row>
    <row r="3" spans="1:14" x14ac:dyDescent="0.25">
      <c r="A3" s="17"/>
      <c r="B3" s="61" t="s">
        <v>239</v>
      </c>
      <c r="C3" s="62">
        <v>0</v>
      </c>
      <c r="D3" s="62">
        <v>1</v>
      </c>
      <c r="E3" s="62">
        <v>2</v>
      </c>
      <c r="F3" s="62">
        <v>3</v>
      </c>
      <c r="G3" s="62">
        <v>4</v>
      </c>
      <c r="H3" s="62">
        <v>5</v>
      </c>
      <c r="I3" s="62">
        <v>6</v>
      </c>
      <c r="J3" s="62">
        <v>7</v>
      </c>
      <c r="K3" s="62">
        <v>8</v>
      </c>
      <c r="L3" s="62">
        <v>10</v>
      </c>
      <c r="M3" s="62">
        <v>11</v>
      </c>
      <c r="N3" s="17"/>
    </row>
    <row r="4" spans="1:14" x14ac:dyDescent="0.25">
      <c r="A4" s="17"/>
      <c r="B4" s="63" t="s">
        <v>11</v>
      </c>
      <c r="C4" s="64">
        <v>862</v>
      </c>
      <c r="D4" s="64">
        <v>53</v>
      </c>
      <c r="E4" s="65">
        <v>27</v>
      </c>
      <c r="F4" s="65">
        <v>22</v>
      </c>
      <c r="G4" s="65">
        <v>6</v>
      </c>
      <c r="H4" s="65">
        <v>6</v>
      </c>
      <c r="I4" s="65">
        <v>5</v>
      </c>
      <c r="J4" s="65">
        <v>7</v>
      </c>
      <c r="K4" s="65">
        <v>6</v>
      </c>
      <c r="L4" s="65">
        <v>2</v>
      </c>
      <c r="M4" s="66">
        <v>2</v>
      </c>
      <c r="N4" s="17"/>
    </row>
    <row r="5" spans="1:14" x14ac:dyDescent="0.25">
      <c r="A5" s="17"/>
      <c r="B5" s="67" t="s">
        <v>115</v>
      </c>
      <c r="C5" s="64">
        <v>897</v>
      </c>
      <c r="D5" s="64">
        <v>31</v>
      </c>
      <c r="E5" s="65">
        <v>14</v>
      </c>
      <c r="F5" s="65">
        <v>18</v>
      </c>
      <c r="G5" s="65">
        <v>10</v>
      </c>
      <c r="H5" s="65">
        <v>6</v>
      </c>
      <c r="I5" s="65">
        <v>21</v>
      </c>
      <c r="J5" s="65">
        <v>2</v>
      </c>
      <c r="K5" s="65">
        <v>1</v>
      </c>
      <c r="L5" s="65">
        <v>0</v>
      </c>
      <c r="M5" s="66">
        <v>0</v>
      </c>
      <c r="N5" s="17"/>
    </row>
    <row r="6" spans="1:14" x14ac:dyDescent="0.25">
      <c r="A6" s="17"/>
      <c r="B6" s="67" t="s">
        <v>132</v>
      </c>
      <c r="C6" s="64">
        <v>916</v>
      </c>
      <c r="D6" s="64">
        <v>17</v>
      </c>
      <c r="E6" s="65">
        <v>9</v>
      </c>
      <c r="F6" s="65">
        <v>2</v>
      </c>
      <c r="G6" s="65">
        <v>5</v>
      </c>
      <c r="H6" s="65">
        <v>1</v>
      </c>
      <c r="I6" s="65">
        <v>2</v>
      </c>
      <c r="J6" s="65">
        <v>2</v>
      </c>
      <c r="K6" s="65">
        <v>5</v>
      </c>
      <c r="L6" s="65">
        <v>5</v>
      </c>
      <c r="M6" s="66">
        <v>28</v>
      </c>
      <c r="N6" s="17"/>
    </row>
    <row r="7" spans="1:14" x14ac:dyDescent="0.25">
      <c r="A7" s="17"/>
      <c r="B7" s="67" t="s">
        <v>240</v>
      </c>
      <c r="C7" s="64">
        <v>875</v>
      </c>
      <c r="D7" s="64">
        <v>91</v>
      </c>
      <c r="E7" s="65">
        <v>26</v>
      </c>
      <c r="F7" s="65">
        <v>7</v>
      </c>
      <c r="G7" s="65">
        <v>0</v>
      </c>
      <c r="H7" s="65">
        <v>1</v>
      </c>
      <c r="I7" s="65">
        <v>0</v>
      </c>
      <c r="J7" s="65">
        <v>0</v>
      </c>
      <c r="K7" s="65">
        <v>0</v>
      </c>
      <c r="L7" s="65">
        <v>0</v>
      </c>
      <c r="M7" s="66">
        <v>0</v>
      </c>
      <c r="N7" s="17"/>
    </row>
    <row r="8" spans="1:14" x14ac:dyDescent="0.25">
      <c r="A8" s="17"/>
      <c r="B8" s="67" t="s">
        <v>241</v>
      </c>
      <c r="C8" s="64">
        <v>793</v>
      </c>
      <c r="D8" s="64">
        <v>137</v>
      </c>
      <c r="E8" s="65">
        <v>43</v>
      </c>
      <c r="F8" s="65">
        <v>18</v>
      </c>
      <c r="G8" s="65">
        <v>8</v>
      </c>
      <c r="H8" s="65">
        <v>0</v>
      </c>
      <c r="I8" s="65">
        <v>0</v>
      </c>
      <c r="J8" s="65">
        <v>1</v>
      </c>
      <c r="K8" s="65">
        <v>0</v>
      </c>
      <c r="L8" s="65">
        <v>0</v>
      </c>
      <c r="M8" s="66">
        <v>0</v>
      </c>
      <c r="N8" s="17"/>
    </row>
    <row r="9" spans="1:14" x14ac:dyDescent="0.25">
      <c r="A9" s="17"/>
      <c r="B9" s="67" t="s">
        <v>67</v>
      </c>
      <c r="C9" s="64">
        <v>792</v>
      </c>
      <c r="D9" s="64">
        <v>79</v>
      </c>
      <c r="E9" s="65">
        <v>46</v>
      </c>
      <c r="F9" s="65">
        <v>16</v>
      </c>
      <c r="G9" s="65">
        <v>15</v>
      </c>
      <c r="H9" s="65">
        <v>9</v>
      </c>
      <c r="I9" s="65">
        <v>18</v>
      </c>
      <c r="J9" s="65">
        <v>18</v>
      </c>
      <c r="K9" s="65">
        <v>7</v>
      </c>
      <c r="L9" s="65">
        <v>0</v>
      </c>
      <c r="M9" s="66">
        <v>0</v>
      </c>
      <c r="N9" s="17"/>
    </row>
    <row r="10" spans="1:14" x14ac:dyDescent="0.25">
      <c r="A10" s="17"/>
      <c r="B10" s="67" t="s">
        <v>98</v>
      </c>
      <c r="C10" s="64">
        <v>818</v>
      </c>
      <c r="D10" s="64">
        <v>60</v>
      </c>
      <c r="E10" s="65">
        <v>38</v>
      </c>
      <c r="F10" s="65">
        <v>29</v>
      </c>
      <c r="G10" s="65">
        <v>20</v>
      </c>
      <c r="H10" s="65">
        <v>17</v>
      </c>
      <c r="I10" s="65">
        <v>10</v>
      </c>
      <c r="J10" s="65">
        <v>5</v>
      </c>
      <c r="K10" s="65">
        <v>1</v>
      </c>
      <c r="L10" s="65">
        <v>0</v>
      </c>
      <c r="M10" s="66">
        <v>1</v>
      </c>
      <c r="N10" s="17"/>
    </row>
    <row r="11" spans="1:14" x14ac:dyDescent="0.25">
      <c r="A11" s="17"/>
      <c r="B11" s="67" t="s">
        <v>105</v>
      </c>
      <c r="C11" s="64">
        <v>887</v>
      </c>
      <c r="D11" s="64">
        <v>35</v>
      </c>
      <c r="E11" s="65">
        <v>20</v>
      </c>
      <c r="F11" s="65">
        <v>18</v>
      </c>
      <c r="G11" s="65">
        <v>12</v>
      </c>
      <c r="H11" s="65">
        <v>9</v>
      </c>
      <c r="I11" s="65">
        <v>2</v>
      </c>
      <c r="J11" s="65">
        <v>3</v>
      </c>
      <c r="K11" s="65">
        <v>13</v>
      </c>
      <c r="L11" s="65">
        <v>1</v>
      </c>
      <c r="M11" s="66">
        <v>0</v>
      </c>
      <c r="N11" s="17"/>
    </row>
    <row r="12" spans="1:14" x14ac:dyDescent="0.25">
      <c r="A12" s="17"/>
      <c r="B12" s="67" t="s">
        <v>55</v>
      </c>
      <c r="C12" s="64">
        <v>811</v>
      </c>
      <c r="D12" s="64">
        <v>81</v>
      </c>
      <c r="E12" s="65">
        <v>39</v>
      </c>
      <c r="F12" s="65">
        <v>29</v>
      </c>
      <c r="G12" s="65">
        <v>18</v>
      </c>
      <c r="H12" s="65">
        <v>6</v>
      </c>
      <c r="I12" s="65">
        <v>6</v>
      </c>
      <c r="J12" s="65">
        <v>5</v>
      </c>
      <c r="K12" s="65">
        <v>4</v>
      </c>
      <c r="L12" s="65">
        <v>1</v>
      </c>
      <c r="M12" s="66">
        <v>0</v>
      </c>
      <c r="N12" s="17"/>
    </row>
    <row r="13" spans="1:14" x14ac:dyDescent="0.25">
      <c r="A13" s="17"/>
      <c r="B13" s="67" t="s">
        <v>61</v>
      </c>
      <c r="C13" s="64">
        <v>817</v>
      </c>
      <c r="D13" s="64">
        <v>80</v>
      </c>
      <c r="E13" s="65">
        <v>24</v>
      </c>
      <c r="F13" s="65">
        <v>22</v>
      </c>
      <c r="G13" s="65">
        <v>18</v>
      </c>
      <c r="H13" s="65">
        <v>15</v>
      </c>
      <c r="I13" s="65">
        <v>10</v>
      </c>
      <c r="J13" s="65">
        <v>8</v>
      </c>
      <c r="K13" s="65">
        <v>5</v>
      </c>
      <c r="L13" s="65">
        <v>1</v>
      </c>
      <c r="M13" s="66">
        <v>0</v>
      </c>
      <c r="N13" s="17"/>
    </row>
    <row r="14" spans="1:14" x14ac:dyDescent="0.25">
      <c r="A14" s="17"/>
      <c r="B14" s="67" t="s">
        <v>77</v>
      </c>
      <c r="C14" s="64">
        <v>859</v>
      </c>
      <c r="D14" s="64">
        <v>44</v>
      </c>
      <c r="E14" s="65">
        <v>27</v>
      </c>
      <c r="F14" s="65">
        <v>20</v>
      </c>
      <c r="G14" s="65">
        <v>16</v>
      </c>
      <c r="H14" s="65">
        <v>10</v>
      </c>
      <c r="I14" s="65">
        <v>5</v>
      </c>
      <c r="J14" s="65">
        <v>13</v>
      </c>
      <c r="K14" s="65">
        <v>1</v>
      </c>
      <c r="L14" s="65">
        <v>2</v>
      </c>
      <c r="M14" s="66">
        <v>3</v>
      </c>
      <c r="N14" s="17"/>
    </row>
    <row r="15" spans="1:14" x14ac:dyDescent="0.25">
      <c r="A15" s="17"/>
      <c r="B15" s="67" t="s">
        <v>82</v>
      </c>
      <c r="C15" s="64">
        <v>837</v>
      </c>
      <c r="D15" s="64">
        <v>52</v>
      </c>
      <c r="E15" s="65">
        <v>29</v>
      </c>
      <c r="F15" s="65">
        <v>31</v>
      </c>
      <c r="G15" s="65">
        <v>19</v>
      </c>
      <c r="H15" s="65">
        <v>10</v>
      </c>
      <c r="I15" s="65">
        <v>6</v>
      </c>
      <c r="J15" s="65">
        <v>3</v>
      </c>
      <c r="K15" s="65">
        <v>3</v>
      </c>
      <c r="L15" s="65">
        <v>3</v>
      </c>
      <c r="M15" s="66">
        <v>2</v>
      </c>
      <c r="N15" s="17"/>
    </row>
    <row r="16" spans="1:14" x14ac:dyDescent="0.25">
      <c r="A16" s="17"/>
      <c r="B16" s="67" t="s">
        <v>89</v>
      </c>
      <c r="C16" s="64">
        <v>851</v>
      </c>
      <c r="D16" s="64">
        <v>83</v>
      </c>
      <c r="E16" s="65">
        <v>17</v>
      </c>
      <c r="F16" s="65">
        <v>12</v>
      </c>
      <c r="G16" s="65">
        <v>10</v>
      </c>
      <c r="H16" s="65">
        <v>10</v>
      </c>
      <c r="I16" s="65">
        <v>3</v>
      </c>
      <c r="J16" s="65">
        <v>8</v>
      </c>
      <c r="K16" s="65">
        <v>1</v>
      </c>
      <c r="L16" s="65">
        <v>1</v>
      </c>
      <c r="M16" s="66">
        <v>3</v>
      </c>
      <c r="N16" s="17"/>
    </row>
    <row r="17" spans="1:14" x14ac:dyDescent="0.25">
      <c r="A17" s="17"/>
      <c r="B17" s="67" t="s">
        <v>49</v>
      </c>
      <c r="C17" s="64">
        <v>708</v>
      </c>
      <c r="D17" s="64">
        <v>126</v>
      </c>
      <c r="E17" s="65">
        <v>93</v>
      </c>
      <c r="F17" s="65">
        <v>37</v>
      </c>
      <c r="G17" s="65">
        <v>15</v>
      </c>
      <c r="H17" s="65">
        <v>9</v>
      </c>
      <c r="I17" s="65">
        <v>10</v>
      </c>
      <c r="J17" s="65">
        <v>1</v>
      </c>
      <c r="K17" s="65">
        <v>0</v>
      </c>
      <c r="L17" s="65">
        <v>1</v>
      </c>
      <c r="M17" s="66">
        <v>0</v>
      </c>
      <c r="N17" s="17"/>
    </row>
    <row r="18" spans="1:14" x14ac:dyDescent="0.25">
      <c r="A18" s="17"/>
      <c r="B18" s="67" t="s">
        <v>58</v>
      </c>
      <c r="C18" s="68">
        <v>851</v>
      </c>
      <c r="D18" s="68">
        <v>56</v>
      </c>
      <c r="E18" s="69">
        <v>24</v>
      </c>
      <c r="F18" s="69">
        <v>16</v>
      </c>
      <c r="G18" s="69">
        <v>16</v>
      </c>
      <c r="H18" s="69">
        <v>13</v>
      </c>
      <c r="I18" s="69">
        <v>10</v>
      </c>
      <c r="J18" s="69">
        <v>8</v>
      </c>
      <c r="K18" s="69">
        <v>2</v>
      </c>
      <c r="L18" s="69">
        <v>3</v>
      </c>
      <c r="M18" s="70">
        <v>1</v>
      </c>
      <c r="N18" s="17"/>
    </row>
    <row r="19" spans="1:14" x14ac:dyDescent="0.25">
      <c r="A19" s="17"/>
      <c r="B19" s="7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17"/>
      <c r="B20" s="72" t="s">
        <v>242</v>
      </c>
      <c r="C20" s="73">
        <f t="shared" ref="C20:M20" si="0">SUM(C4:C18)</f>
        <v>12574</v>
      </c>
      <c r="D20" s="73">
        <f t="shared" si="0"/>
        <v>1025</v>
      </c>
      <c r="E20" s="74">
        <f t="shared" si="0"/>
        <v>476</v>
      </c>
      <c r="F20" s="74">
        <f t="shared" si="0"/>
        <v>297</v>
      </c>
      <c r="G20" s="74">
        <f t="shared" si="0"/>
        <v>188</v>
      </c>
      <c r="H20" s="74">
        <f t="shared" si="0"/>
        <v>122</v>
      </c>
      <c r="I20" s="74">
        <f t="shared" si="0"/>
        <v>108</v>
      </c>
      <c r="J20" s="74">
        <f t="shared" si="0"/>
        <v>84</v>
      </c>
      <c r="K20" s="74">
        <f t="shared" si="0"/>
        <v>49</v>
      </c>
      <c r="L20" s="74">
        <f t="shared" si="0"/>
        <v>20</v>
      </c>
      <c r="M20" s="75">
        <f t="shared" si="0"/>
        <v>40</v>
      </c>
      <c r="N20" s="17"/>
    </row>
    <row r="21" spans="1:14" x14ac:dyDescent="0.25">
      <c r="A21" s="17"/>
      <c r="B21" s="76" t="s">
        <v>243</v>
      </c>
      <c r="C21" s="77">
        <f t="shared" ref="C21:M21" si="1">C20/15000</f>
        <v>0.83826666666666672</v>
      </c>
      <c r="D21" s="77">
        <f t="shared" si="1"/>
        <v>6.8333333333333329E-2</v>
      </c>
      <c r="E21" s="78">
        <f t="shared" si="1"/>
        <v>3.1733333333333336E-2</v>
      </c>
      <c r="F21" s="78">
        <f t="shared" si="1"/>
        <v>1.9800000000000002E-2</v>
      </c>
      <c r="G21" s="78">
        <f t="shared" si="1"/>
        <v>1.2533333333333334E-2</v>
      </c>
      <c r="H21" s="78">
        <f t="shared" si="1"/>
        <v>8.1333333333333327E-3</v>
      </c>
      <c r="I21" s="78">
        <f t="shared" si="1"/>
        <v>7.1999999999999998E-3</v>
      </c>
      <c r="J21" s="78">
        <f t="shared" si="1"/>
        <v>5.5999999999999999E-3</v>
      </c>
      <c r="K21" s="78">
        <f t="shared" si="1"/>
        <v>3.2666666666666669E-3</v>
      </c>
      <c r="L21" s="78">
        <f t="shared" si="1"/>
        <v>1.3333333333333333E-3</v>
      </c>
      <c r="M21" s="79">
        <f t="shared" si="1"/>
        <v>2.6666666666666666E-3</v>
      </c>
      <c r="N21" s="17"/>
    </row>
    <row r="22" spans="1:14" x14ac:dyDescent="0.25">
      <c r="A22" s="17"/>
      <c r="B22" s="60"/>
      <c r="C22" s="17"/>
      <c r="D22" s="17"/>
      <c r="E22" s="137" t="s">
        <v>244</v>
      </c>
      <c r="F22" s="137"/>
      <c r="G22" s="137"/>
      <c r="H22" s="137"/>
      <c r="I22" s="137"/>
      <c r="J22" s="137"/>
      <c r="K22" s="137"/>
      <c r="L22" s="137"/>
      <c r="M22" s="137"/>
      <c r="N22" s="17"/>
    </row>
    <row r="23" spans="1:14" x14ac:dyDescent="0.25">
      <c r="A23" s="17"/>
      <c r="B23" s="6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</sheetData>
  <mergeCells count="2">
    <mergeCell ref="C2:M2"/>
    <mergeCell ref="E22:M2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70" zoomScaleNormal="70" workbookViewId="0">
      <selection activeCell="L11" sqref="L11"/>
    </sheetView>
  </sheetViews>
  <sheetFormatPr defaultColWidth="22.140625" defaultRowHeight="14.25" x14ac:dyDescent="0.25"/>
  <cols>
    <col min="1" max="1" width="3.7109375" style="139" customWidth="1"/>
    <col min="2" max="2" width="14.85546875" style="139" customWidth="1"/>
    <col min="3" max="3" width="15.5703125" style="139" customWidth="1"/>
    <col min="4" max="4" width="39.140625" style="139" hidden="1" customWidth="1"/>
    <col min="5" max="5" width="14.28515625" style="139" bestFit="1" customWidth="1"/>
    <col min="6" max="6" width="16.85546875" style="139" customWidth="1"/>
    <col min="7" max="7" width="19" style="139" customWidth="1"/>
    <col min="8" max="9" width="21.5703125" style="139" customWidth="1"/>
    <col min="10" max="10" width="40.7109375" style="139" hidden="1" customWidth="1"/>
    <col min="11" max="11" width="22.140625" style="138"/>
    <col min="12" max="16384" width="22.140625" style="139"/>
  </cols>
  <sheetData>
    <row r="1" spans="1:10" ht="15" thickBot="1" x14ac:dyDescent="0.3">
      <c r="B1" s="138"/>
      <c r="C1" s="138"/>
      <c r="D1" s="138"/>
      <c r="E1" s="138"/>
      <c r="F1" s="138"/>
      <c r="G1" s="138"/>
      <c r="H1" s="138"/>
      <c r="I1" s="138"/>
    </row>
    <row r="2" spans="1:10" ht="15" x14ac:dyDescent="0.25">
      <c r="A2" s="138"/>
      <c r="B2" s="166" t="s">
        <v>287</v>
      </c>
      <c r="C2" s="169" t="s">
        <v>288</v>
      </c>
      <c r="D2" s="170"/>
      <c r="E2" s="171" t="s">
        <v>380</v>
      </c>
      <c r="F2" s="171"/>
      <c r="G2" s="171"/>
      <c r="H2" s="171"/>
      <c r="I2" s="172"/>
      <c r="J2" s="138"/>
    </row>
    <row r="3" spans="1:10" ht="15" x14ac:dyDescent="0.25">
      <c r="A3" s="138"/>
      <c r="B3" s="184"/>
      <c r="C3" s="167"/>
      <c r="D3" s="168" t="s">
        <v>290</v>
      </c>
      <c r="E3" s="168" t="s">
        <v>369</v>
      </c>
      <c r="F3" s="168" t="s">
        <v>368</v>
      </c>
      <c r="G3" s="168" t="s">
        <v>367</v>
      </c>
      <c r="H3" s="168" t="s">
        <v>366</v>
      </c>
      <c r="I3" s="185" t="s">
        <v>365</v>
      </c>
      <c r="J3" s="140" t="s">
        <v>361</v>
      </c>
    </row>
    <row r="4" spans="1:10" ht="42.75" x14ac:dyDescent="0.25">
      <c r="A4" s="138"/>
      <c r="B4" s="186" t="s">
        <v>99</v>
      </c>
      <c r="C4" s="175" t="s">
        <v>249</v>
      </c>
      <c r="D4" s="176" t="s">
        <v>99</v>
      </c>
      <c r="E4" s="142" t="s">
        <v>352</v>
      </c>
      <c r="F4" s="143" t="s">
        <v>356</v>
      </c>
      <c r="G4" s="143" t="s">
        <v>351</v>
      </c>
      <c r="H4" s="143" t="s">
        <v>351</v>
      </c>
      <c r="I4" s="144" t="s">
        <v>291</v>
      </c>
      <c r="J4" s="145" t="s">
        <v>291</v>
      </c>
    </row>
    <row r="5" spans="1:10" ht="28.5" x14ac:dyDescent="0.25">
      <c r="A5" s="138"/>
      <c r="B5" s="141" t="s">
        <v>221</v>
      </c>
      <c r="C5" s="175"/>
      <c r="D5" s="177" t="s">
        <v>221</v>
      </c>
      <c r="E5" s="142"/>
      <c r="F5" s="142" t="s">
        <v>355</v>
      </c>
      <c r="G5" s="142" t="s">
        <v>354</v>
      </c>
      <c r="H5" s="142" t="s">
        <v>353</v>
      </c>
      <c r="I5" s="146" t="s">
        <v>253</v>
      </c>
      <c r="J5" s="147" t="s">
        <v>253</v>
      </c>
    </row>
    <row r="6" spans="1:10" ht="28.5" x14ac:dyDescent="0.25">
      <c r="A6" s="138"/>
      <c r="B6" s="141"/>
      <c r="C6" s="175"/>
      <c r="D6" s="177"/>
      <c r="E6" s="142"/>
      <c r="F6" s="142"/>
      <c r="G6" s="142"/>
      <c r="H6" s="142"/>
      <c r="I6" s="146" t="s">
        <v>254</v>
      </c>
      <c r="J6" s="147" t="s">
        <v>254</v>
      </c>
    </row>
    <row r="7" spans="1:10" ht="30" x14ac:dyDescent="0.25">
      <c r="A7" s="138"/>
      <c r="B7" s="186" t="s">
        <v>220</v>
      </c>
      <c r="C7" s="175"/>
      <c r="D7" s="177" t="s">
        <v>72</v>
      </c>
      <c r="E7" s="142"/>
      <c r="F7" s="142"/>
      <c r="G7" s="142" t="s">
        <v>357</v>
      </c>
      <c r="H7" s="142" t="s">
        <v>357</v>
      </c>
      <c r="I7" s="144" t="s">
        <v>255</v>
      </c>
      <c r="J7" s="145" t="s">
        <v>255</v>
      </c>
    </row>
    <row r="8" spans="1:10" x14ac:dyDescent="0.25">
      <c r="A8" s="138"/>
      <c r="B8" s="141" t="s">
        <v>219</v>
      </c>
      <c r="C8" s="175"/>
      <c r="D8" s="177"/>
      <c r="E8" s="142"/>
      <c r="F8" s="142"/>
      <c r="G8" s="142"/>
      <c r="H8" s="142"/>
      <c r="I8" s="144" t="s">
        <v>256</v>
      </c>
      <c r="J8" s="145" t="s">
        <v>256</v>
      </c>
    </row>
    <row r="9" spans="1:10" ht="28.5" x14ac:dyDescent="0.25">
      <c r="A9" s="138"/>
      <c r="B9" s="141"/>
      <c r="C9" s="175"/>
      <c r="D9" s="177"/>
      <c r="E9" s="142"/>
      <c r="F9" s="142"/>
      <c r="G9" s="142"/>
      <c r="H9" s="142"/>
      <c r="I9" s="144" t="s">
        <v>257</v>
      </c>
      <c r="J9" s="145" t="s">
        <v>257</v>
      </c>
    </row>
    <row r="10" spans="1:10" x14ac:dyDescent="0.25">
      <c r="A10" s="138"/>
      <c r="B10" s="141" t="s">
        <v>224</v>
      </c>
      <c r="C10" s="175" t="s">
        <v>224</v>
      </c>
      <c r="D10" s="178" t="s">
        <v>110</v>
      </c>
      <c r="E10" s="142"/>
      <c r="F10" s="142" t="s">
        <v>364</v>
      </c>
      <c r="G10" s="142" t="s">
        <v>363</v>
      </c>
      <c r="H10" s="142" t="s">
        <v>362</v>
      </c>
      <c r="I10" s="148" t="s">
        <v>362</v>
      </c>
      <c r="J10" s="145" t="s">
        <v>259</v>
      </c>
    </row>
    <row r="11" spans="1:10" x14ac:dyDescent="0.25">
      <c r="A11" s="138"/>
      <c r="B11" s="141"/>
      <c r="C11" s="175"/>
      <c r="D11" s="178"/>
      <c r="E11" s="142"/>
      <c r="F11" s="142"/>
      <c r="G11" s="142"/>
      <c r="H11" s="142"/>
      <c r="I11" s="148"/>
      <c r="J11" s="145" t="s">
        <v>260</v>
      </c>
    </row>
    <row r="12" spans="1:10" x14ac:dyDescent="0.25">
      <c r="A12" s="138"/>
      <c r="B12" s="141"/>
      <c r="C12" s="175"/>
      <c r="D12" s="178"/>
      <c r="E12" s="142"/>
      <c r="F12" s="142"/>
      <c r="G12" s="142"/>
      <c r="H12" s="142"/>
      <c r="I12" s="148"/>
      <c r="J12" s="145" t="s">
        <v>261</v>
      </c>
    </row>
    <row r="13" spans="1:10" ht="14.25" customHeight="1" x14ac:dyDescent="0.25">
      <c r="A13" s="138"/>
      <c r="B13" s="141" t="s">
        <v>250</v>
      </c>
      <c r="C13" s="175" t="s">
        <v>250</v>
      </c>
      <c r="D13" s="179" t="s">
        <v>286</v>
      </c>
      <c r="E13" s="142" t="s">
        <v>360</v>
      </c>
      <c r="F13" s="142" t="s">
        <v>359</v>
      </c>
      <c r="G13" s="142" t="s">
        <v>358</v>
      </c>
      <c r="H13" s="142" t="s">
        <v>358</v>
      </c>
      <c r="I13" s="148" t="s">
        <v>358</v>
      </c>
      <c r="J13" s="145" t="s">
        <v>38</v>
      </c>
    </row>
    <row r="14" spans="1:10" ht="14.25" customHeight="1" x14ac:dyDescent="0.25">
      <c r="A14" s="138"/>
      <c r="B14" s="141"/>
      <c r="C14" s="175"/>
      <c r="D14" s="179"/>
      <c r="E14" s="142"/>
      <c r="F14" s="142"/>
      <c r="G14" s="142"/>
      <c r="H14" s="142"/>
      <c r="I14" s="148"/>
      <c r="J14" s="147" t="s">
        <v>43</v>
      </c>
    </row>
    <row r="15" spans="1:10" ht="14.25" customHeight="1" x14ac:dyDescent="0.25">
      <c r="A15" s="138"/>
      <c r="B15" s="141"/>
      <c r="C15" s="175"/>
      <c r="D15" s="179"/>
      <c r="E15" s="142"/>
      <c r="F15" s="142"/>
      <c r="G15" s="143" t="s">
        <v>292</v>
      </c>
      <c r="H15" s="143" t="s">
        <v>292</v>
      </c>
      <c r="I15" s="146" t="s">
        <v>292</v>
      </c>
      <c r="J15" s="147" t="s">
        <v>292</v>
      </c>
    </row>
    <row r="16" spans="1:10" ht="28.5" x14ac:dyDescent="0.25">
      <c r="A16" s="138"/>
      <c r="B16" s="141"/>
      <c r="C16" s="175"/>
      <c r="D16" s="180" t="s">
        <v>64</v>
      </c>
      <c r="E16" s="142"/>
      <c r="F16" s="142" t="s">
        <v>379</v>
      </c>
      <c r="G16" s="143" t="s">
        <v>258</v>
      </c>
      <c r="H16" s="143" t="s">
        <v>258</v>
      </c>
      <c r="I16" s="144" t="s">
        <v>258</v>
      </c>
      <c r="J16" s="145" t="s">
        <v>258</v>
      </c>
    </row>
    <row r="17" spans="1:10" x14ac:dyDescent="0.25">
      <c r="A17" s="138"/>
      <c r="B17" s="141"/>
      <c r="C17" s="175"/>
      <c r="D17" s="180" t="s">
        <v>289</v>
      </c>
      <c r="E17" s="142"/>
      <c r="F17" s="142"/>
      <c r="G17" s="143" t="s">
        <v>300</v>
      </c>
      <c r="H17" s="143" t="s">
        <v>300</v>
      </c>
      <c r="I17" s="144" t="s">
        <v>300</v>
      </c>
      <c r="J17" s="145" t="s">
        <v>300</v>
      </c>
    </row>
    <row r="18" spans="1:10" x14ac:dyDescent="0.25">
      <c r="A18" s="138"/>
      <c r="B18" s="141"/>
      <c r="C18" s="175"/>
      <c r="D18" s="180" t="s">
        <v>289</v>
      </c>
      <c r="E18" s="142"/>
      <c r="F18" s="142"/>
      <c r="G18" s="143" t="s">
        <v>296</v>
      </c>
      <c r="H18" s="143" t="s">
        <v>296</v>
      </c>
      <c r="I18" s="144" t="s">
        <v>296</v>
      </c>
      <c r="J18" s="145" t="s">
        <v>296</v>
      </c>
    </row>
    <row r="19" spans="1:10" ht="28.5" x14ac:dyDescent="0.25">
      <c r="A19" s="138"/>
      <c r="B19" s="141" t="s">
        <v>252</v>
      </c>
      <c r="C19" s="175" t="s">
        <v>252</v>
      </c>
      <c r="D19" s="181" t="s">
        <v>252</v>
      </c>
      <c r="E19" s="142" t="s">
        <v>372</v>
      </c>
      <c r="F19" s="142" t="s">
        <v>371</v>
      </c>
      <c r="G19" s="142" t="s">
        <v>370</v>
      </c>
      <c r="H19" s="142" t="s">
        <v>370</v>
      </c>
      <c r="I19" s="148" t="s">
        <v>370</v>
      </c>
      <c r="J19" s="145" t="s">
        <v>262</v>
      </c>
    </row>
    <row r="20" spans="1:10" ht="28.5" x14ac:dyDescent="0.25">
      <c r="A20" s="138"/>
      <c r="B20" s="141"/>
      <c r="C20" s="175"/>
      <c r="D20" s="181"/>
      <c r="E20" s="142"/>
      <c r="F20" s="142"/>
      <c r="G20" s="142"/>
      <c r="H20" s="142"/>
      <c r="I20" s="148"/>
      <c r="J20" s="145" t="s">
        <v>263</v>
      </c>
    </row>
    <row r="21" spans="1:10" x14ac:dyDescent="0.25">
      <c r="A21" s="138"/>
      <c r="B21" s="141"/>
      <c r="C21" s="175"/>
      <c r="D21" s="181"/>
      <c r="E21" s="142"/>
      <c r="F21" s="142"/>
      <c r="G21" s="142"/>
      <c r="H21" s="142"/>
      <c r="I21" s="148"/>
      <c r="J21" s="145" t="s">
        <v>264</v>
      </c>
    </row>
    <row r="22" spans="1:10" x14ac:dyDescent="0.25">
      <c r="A22" s="138"/>
      <c r="B22" s="141"/>
      <c r="C22" s="175"/>
      <c r="D22" s="181"/>
      <c r="E22" s="142"/>
      <c r="F22" s="142"/>
      <c r="G22" s="142" t="s">
        <v>299</v>
      </c>
      <c r="H22" s="142" t="s">
        <v>299</v>
      </c>
      <c r="I22" s="148" t="s">
        <v>299</v>
      </c>
      <c r="J22" s="145" t="s">
        <v>265</v>
      </c>
    </row>
    <row r="23" spans="1:10" x14ac:dyDescent="0.25">
      <c r="A23" s="138"/>
      <c r="B23" s="141"/>
      <c r="C23" s="175"/>
      <c r="D23" s="181"/>
      <c r="E23" s="142"/>
      <c r="F23" s="142"/>
      <c r="G23" s="142"/>
      <c r="H23" s="142"/>
      <c r="I23" s="148"/>
      <c r="J23" s="145" t="s">
        <v>266</v>
      </c>
    </row>
    <row r="24" spans="1:10" x14ac:dyDescent="0.25">
      <c r="A24" s="138"/>
      <c r="B24" s="141"/>
      <c r="C24" s="175"/>
      <c r="D24" s="181"/>
      <c r="E24" s="142"/>
      <c r="F24" s="142" t="s">
        <v>373</v>
      </c>
      <c r="G24" s="142" t="s">
        <v>295</v>
      </c>
      <c r="H24" s="142" t="s">
        <v>295</v>
      </c>
      <c r="I24" s="148" t="s">
        <v>295</v>
      </c>
      <c r="J24" s="145" t="s">
        <v>267</v>
      </c>
    </row>
    <row r="25" spans="1:10" x14ac:dyDescent="0.25">
      <c r="A25" s="138"/>
      <c r="B25" s="141"/>
      <c r="C25" s="175"/>
      <c r="D25" s="181"/>
      <c r="E25" s="142"/>
      <c r="F25" s="142"/>
      <c r="G25" s="142"/>
      <c r="H25" s="142"/>
      <c r="I25" s="148"/>
      <c r="J25" s="145" t="s">
        <v>268</v>
      </c>
    </row>
    <row r="26" spans="1:10" x14ac:dyDescent="0.25">
      <c r="A26" s="138"/>
      <c r="B26" s="141"/>
      <c r="C26" s="175"/>
      <c r="D26" s="181"/>
      <c r="E26" s="142"/>
      <c r="F26" s="142"/>
      <c r="G26" s="142"/>
      <c r="H26" s="142"/>
      <c r="I26" s="148"/>
      <c r="J26" s="145" t="s">
        <v>269</v>
      </c>
    </row>
    <row r="27" spans="1:10" x14ac:dyDescent="0.25">
      <c r="A27" s="138"/>
      <c r="B27" s="141"/>
      <c r="C27" s="175"/>
      <c r="D27" s="181"/>
      <c r="E27" s="142"/>
      <c r="F27" s="142"/>
      <c r="G27" s="142"/>
      <c r="H27" s="142"/>
      <c r="I27" s="148"/>
      <c r="J27" s="145" t="s">
        <v>270</v>
      </c>
    </row>
    <row r="28" spans="1:10" ht="28.5" x14ac:dyDescent="0.25">
      <c r="A28" s="138"/>
      <c r="B28" s="141"/>
      <c r="C28" s="175"/>
      <c r="D28" s="181"/>
      <c r="E28" s="142"/>
      <c r="F28" s="142"/>
      <c r="G28" s="142"/>
      <c r="H28" s="142"/>
      <c r="I28" s="148"/>
      <c r="J28" s="145" t="s">
        <v>271</v>
      </c>
    </row>
    <row r="29" spans="1:10" ht="42.75" x14ac:dyDescent="0.25">
      <c r="A29" s="138"/>
      <c r="B29" s="141"/>
      <c r="C29" s="175"/>
      <c r="D29" s="181"/>
      <c r="E29" s="142"/>
      <c r="F29" s="142"/>
      <c r="G29" s="142"/>
      <c r="H29" s="142"/>
      <c r="I29" s="148"/>
      <c r="J29" s="145" t="s">
        <v>272</v>
      </c>
    </row>
    <row r="30" spans="1:10" ht="28.5" x14ac:dyDescent="0.25">
      <c r="A30" s="138"/>
      <c r="B30" s="141"/>
      <c r="C30" s="175"/>
      <c r="D30" s="181"/>
      <c r="E30" s="142"/>
      <c r="F30" s="142"/>
      <c r="G30" s="142"/>
      <c r="H30" s="142"/>
      <c r="I30" s="148"/>
      <c r="J30" s="145" t="s">
        <v>273</v>
      </c>
    </row>
    <row r="31" spans="1:10" x14ac:dyDescent="0.25">
      <c r="A31" s="138"/>
      <c r="B31" s="141"/>
      <c r="C31" s="175"/>
      <c r="D31" s="181"/>
      <c r="E31" s="142"/>
      <c r="F31" s="142"/>
      <c r="G31" s="142" t="s">
        <v>298</v>
      </c>
      <c r="H31" s="142" t="s">
        <v>298</v>
      </c>
      <c r="I31" s="148" t="s">
        <v>298</v>
      </c>
      <c r="J31" s="145" t="s">
        <v>274</v>
      </c>
    </row>
    <row r="32" spans="1:10" ht="15" thickBot="1" x14ac:dyDescent="0.3">
      <c r="A32" s="138"/>
      <c r="B32" s="141"/>
      <c r="C32" s="175"/>
      <c r="D32" s="181"/>
      <c r="E32" s="142"/>
      <c r="F32" s="142"/>
      <c r="G32" s="142"/>
      <c r="H32" s="142"/>
      <c r="I32" s="148"/>
      <c r="J32" s="149" t="s">
        <v>275</v>
      </c>
    </row>
    <row r="33" spans="1:10" x14ac:dyDescent="0.25">
      <c r="A33" s="138"/>
      <c r="B33" s="141" t="s">
        <v>251</v>
      </c>
      <c r="C33" s="175" t="s">
        <v>251</v>
      </c>
      <c r="D33" s="182" t="s">
        <v>144</v>
      </c>
      <c r="E33" s="150" t="s">
        <v>374</v>
      </c>
      <c r="F33" s="150" t="s">
        <v>297</v>
      </c>
      <c r="G33" s="150" t="s">
        <v>294</v>
      </c>
      <c r="H33" s="150" t="s">
        <v>294</v>
      </c>
      <c r="I33" s="151" t="s">
        <v>375</v>
      </c>
      <c r="J33" s="152" t="s">
        <v>276</v>
      </c>
    </row>
    <row r="34" spans="1:10" x14ac:dyDescent="0.25">
      <c r="A34" s="138"/>
      <c r="B34" s="141"/>
      <c r="C34" s="175"/>
      <c r="D34" s="182"/>
      <c r="E34" s="150"/>
      <c r="F34" s="150"/>
      <c r="G34" s="150"/>
      <c r="H34" s="150"/>
      <c r="I34" s="151"/>
      <c r="J34" s="153" t="s">
        <v>277</v>
      </c>
    </row>
    <row r="35" spans="1:10" x14ac:dyDescent="0.25">
      <c r="A35" s="138"/>
      <c r="B35" s="141"/>
      <c r="C35" s="175"/>
      <c r="D35" s="182"/>
      <c r="E35" s="150"/>
      <c r="F35" s="150"/>
      <c r="G35" s="150" t="s">
        <v>297</v>
      </c>
      <c r="H35" s="150" t="s">
        <v>297</v>
      </c>
      <c r="I35" s="151" t="s">
        <v>297</v>
      </c>
      <c r="J35" s="153" t="s">
        <v>278</v>
      </c>
    </row>
    <row r="36" spans="1:10" x14ac:dyDescent="0.25">
      <c r="A36" s="138"/>
      <c r="B36" s="141"/>
      <c r="C36" s="175"/>
      <c r="D36" s="182"/>
      <c r="E36" s="150"/>
      <c r="F36" s="150"/>
      <c r="G36" s="150"/>
      <c r="H36" s="150"/>
      <c r="I36" s="151"/>
      <c r="J36" s="153" t="s">
        <v>279</v>
      </c>
    </row>
    <row r="37" spans="1:10" x14ac:dyDescent="0.25">
      <c r="A37" s="138"/>
      <c r="B37" s="141"/>
      <c r="C37" s="175"/>
      <c r="D37" s="182"/>
      <c r="E37" s="150"/>
      <c r="F37" s="150"/>
      <c r="G37" s="150"/>
      <c r="H37" s="150"/>
      <c r="I37" s="151"/>
      <c r="J37" s="153" t="s">
        <v>280</v>
      </c>
    </row>
    <row r="38" spans="1:10" x14ac:dyDescent="0.25">
      <c r="A38" s="138"/>
      <c r="B38" s="141"/>
      <c r="C38" s="175"/>
      <c r="D38" s="182"/>
      <c r="E38" s="150"/>
      <c r="F38" s="150"/>
      <c r="G38" s="150"/>
      <c r="H38" s="150"/>
      <c r="I38" s="151"/>
      <c r="J38" s="153" t="s">
        <v>281</v>
      </c>
    </row>
    <row r="39" spans="1:10" x14ac:dyDescent="0.25">
      <c r="A39" s="138"/>
      <c r="B39" s="141"/>
      <c r="C39" s="175"/>
      <c r="D39" s="182"/>
      <c r="E39" s="150"/>
      <c r="F39" s="150"/>
      <c r="G39" s="150"/>
      <c r="H39" s="150"/>
      <c r="I39" s="151"/>
      <c r="J39" s="153" t="s">
        <v>282</v>
      </c>
    </row>
    <row r="40" spans="1:10" x14ac:dyDescent="0.25">
      <c r="A40" s="138"/>
      <c r="B40" s="141"/>
      <c r="C40" s="175"/>
      <c r="D40" s="182"/>
      <c r="E40" s="150"/>
      <c r="F40" s="154" t="s">
        <v>378</v>
      </c>
      <c r="G40" s="154" t="s">
        <v>378</v>
      </c>
      <c r="H40" s="154" t="s">
        <v>378</v>
      </c>
      <c r="I40" s="155" t="s">
        <v>378</v>
      </c>
      <c r="J40" s="156" t="s">
        <v>142</v>
      </c>
    </row>
    <row r="41" spans="1:10" ht="43.5" thickBot="1" x14ac:dyDescent="0.3">
      <c r="A41" s="138"/>
      <c r="B41" s="141"/>
      <c r="C41" s="175"/>
      <c r="D41" s="182"/>
      <c r="E41" s="150"/>
      <c r="F41" s="157" t="s">
        <v>376</v>
      </c>
      <c r="G41" s="157" t="s">
        <v>283</v>
      </c>
      <c r="H41" s="157" t="s">
        <v>283</v>
      </c>
      <c r="I41" s="146" t="s">
        <v>283</v>
      </c>
      <c r="J41" s="158" t="s">
        <v>283</v>
      </c>
    </row>
    <row r="42" spans="1:10" x14ac:dyDescent="0.25">
      <c r="A42" s="138"/>
      <c r="B42" s="141" t="s">
        <v>132</v>
      </c>
      <c r="C42" s="175" t="s">
        <v>132</v>
      </c>
      <c r="D42" s="183" t="s">
        <v>132</v>
      </c>
      <c r="E42" s="159" t="s">
        <v>377</v>
      </c>
      <c r="F42" s="159" t="s">
        <v>377</v>
      </c>
      <c r="G42" s="159" t="s">
        <v>377</v>
      </c>
      <c r="H42" s="159" t="s">
        <v>377</v>
      </c>
      <c r="I42" s="160" t="s">
        <v>377</v>
      </c>
      <c r="J42" s="161" t="s">
        <v>285</v>
      </c>
    </row>
    <row r="43" spans="1:10" ht="15" thickBot="1" x14ac:dyDescent="0.3">
      <c r="A43" s="138"/>
      <c r="B43" s="162"/>
      <c r="C43" s="187"/>
      <c r="D43" s="188"/>
      <c r="E43" s="163"/>
      <c r="F43" s="163"/>
      <c r="G43" s="163"/>
      <c r="H43" s="163"/>
      <c r="I43" s="164"/>
      <c r="J43" s="165" t="s">
        <v>284</v>
      </c>
    </row>
    <row r="44" spans="1:10" x14ac:dyDescent="0.25">
      <c r="A44" s="138"/>
      <c r="B44" s="138"/>
      <c r="C44" s="138"/>
      <c r="D44" s="138"/>
      <c r="E44" s="138"/>
      <c r="F44" s="138"/>
      <c r="G44" s="138"/>
      <c r="H44" s="138"/>
      <c r="I44" s="138"/>
      <c r="J44" s="138"/>
    </row>
    <row r="45" spans="1:10" x14ac:dyDescent="0.25">
      <c r="A45" s="138"/>
      <c r="B45" s="138"/>
      <c r="C45" s="138"/>
      <c r="D45" s="138"/>
      <c r="E45" s="138"/>
      <c r="F45" s="138"/>
      <c r="G45" s="138"/>
      <c r="H45" s="138"/>
      <c r="I45" s="138"/>
      <c r="J45" s="138"/>
    </row>
    <row r="46" spans="1:10" x14ac:dyDescent="0.25">
      <c r="A46" s="138"/>
      <c r="B46" s="138"/>
      <c r="C46" s="138"/>
      <c r="D46" s="138"/>
      <c r="E46" s="138"/>
      <c r="F46" s="138"/>
      <c r="G46" s="138"/>
      <c r="H46" s="138"/>
      <c r="I46" s="138"/>
      <c r="J46" s="138"/>
    </row>
  </sheetData>
  <mergeCells count="67">
    <mergeCell ref="E2:I2"/>
    <mergeCell ref="C2:C3"/>
    <mergeCell ref="B2:B3"/>
    <mergeCell ref="C13:C18"/>
    <mergeCell ref="B13:B18"/>
    <mergeCell ref="E42:E43"/>
    <mergeCell ref="F42:F43"/>
    <mergeCell ref="G42:G43"/>
    <mergeCell ref="H42:H43"/>
    <mergeCell ref="I42:I43"/>
    <mergeCell ref="I35:I39"/>
    <mergeCell ref="H35:H39"/>
    <mergeCell ref="G35:G39"/>
    <mergeCell ref="I33:I34"/>
    <mergeCell ref="H33:H34"/>
    <mergeCell ref="G33:G34"/>
    <mergeCell ref="F33:F39"/>
    <mergeCell ref="E33:E41"/>
    <mergeCell ref="I24:I30"/>
    <mergeCell ref="I31:I32"/>
    <mergeCell ref="H19:H21"/>
    <mergeCell ref="G19:G21"/>
    <mergeCell ref="H22:H23"/>
    <mergeCell ref="G22:G23"/>
    <mergeCell ref="F19:F23"/>
    <mergeCell ref="H24:H30"/>
    <mergeCell ref="G24:G30"/>
    <mergeCell ref="H31:H32"/>
    <mergeCell ref="G31:G32"/>
    <mergeCell ref="F24:F32"/>
    <mergeCell ref="F10:F12"/>
    <mergeCell ref="E4:E12"/>
    <mergeCell ref="I19:I21"/>
    <mergeCell ref="I22:I23"/>
    <mergeCell ref="E19:E32"/>
    <mergeCell ref="F16:F18"/>
    <mergeCell ref="E13:E18"/>
    <mergeCell ref="H13:H14"/>
    <mergeCell ref="I13:I14"/>
    <mergeCell ref="I10:I12"/>
    <mergeCell ref="H10:H12"/>
    <mergeCell ref="G10:G12"/>
    <mergeCell ref="F5:F9"/>
    <mergeCell ref="F13:F15"/>
    <mergeCell ref="G13:G14"/>
    <mergeCell ref="H5:H6"/>
    <mergeCell ref="G5:G6"/>
    <mergeCell ref="H7:H9"/>
    <mergeCell ref="G7:G9"/>
    <mergeCell ref="D33:D41"/>
    <mergeCell ref="B33:B41"/>
    <mergeCell ref="C33:C41"/>
    <mergeCell ref="D42:D43"/>
    <mergeCell ref="B42:B43"/>
    <mergeCell ref="C42:C43"/>
    <mergeCell ref="C4:C9"/>
    <mergeCell ref="C19:C32"/>
    <mergeCell ref="D7:D9"/>
    <mergeCell ref="D5:D6"/>
    <mergeCell ref="B5:B6"/>
    <mergeCell ref="B8:B9"/>
    <mergeCell ref="D13:D15"/>
    <mergeCell ref="D19:D32"/>
    <mergeCell ref="D10:D12"/>
    <mergeCell ref="B10:B12"/>
    <mergeCell ref="C10:C12"/>
    <mergeCell ref="B19:B32"/>
  </mergeCells>
  <pageMargins left="0.7" right="0.7" top="0.75" bottom="0.75" header="0.3" footer="0.3"/>
  <pageSetup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9" workbookViewId="0">
      <selection activeCell="B48" sqref="B48"/>
    </sheetView>
  </sheetViews>
  <sheetFormatPr defaultRowHeight="15" x14ac:dyDescent="0.25"/>
  <cols>
    <col min="2" max="2" width="79.85546875" bestFit="1" customWidth="1"/>
    <col min="3" max="3" width="17.5703125" bestFit="1" customWidth="1"/>
  </cols>
  <sheetData>
    <row r="1" spans="1:3" x14ac:dyDescent="0.25">
      <c r="A1" t="s">
        <v>293</v>
      </c>
      <c r="B1" t="s">
        <v>320</v>
      </c>
      <c r="C1" t="s">
        <v>321</v>
      </c>
    </row>
    <row r="2" spans="1:3" x14ac:dyDescent="0.25">
      <c r="A2">
        <v>0</v>
      </c>
      <c r="B2" t="s">
        <v>318</v>
      </c>
      <c r="C2">
        <v>33</v>
      </c>
    </row>
    <row r="3" spans="1:3" x14ac:dyDescent="0.25">
      <c r="A3">
        <v>1</v>
      </c>
      <c r="B3" t="s">
        <v>302</v>
      </c>
      <c r="C3">
        <v>268</v>
      </c>
    </row>
    <row r="4" spans="1:3" x14ac:dyDescent="0.25">
      <c r="A4">
        <v>2</v>
      </c>
      <c r="B4" t="s">
        <v>317</v>
      </c>
      <c r="C4">
        <v>1</v>
      </c>
    </row>
    <row r="5" spans="1:3" x14ac:dyDescent="0.25">
      <c r="A5">
        <v>3</v>
      </c>
      <c r="B5" t="s">
        <v>322</v>
      </c>
      <c r="C5">
        <v>335</v>
      </c>
    </row>
    <row r="6" spans="1:3" x14ac:dyDescent="0.25">
      <c r="A6">
        <v>4</v>
      </c>
      <c r="B6" t="s">
        <v>323</v>
      </c>
      <c r="C6">
        <v>82</v>
      </c>
    </row>
    <row r="7" spans="1:3" x14ac:dyDescent="0.25">
      <c r="A7">
        <v>5</v>
      </c>
      <c r="B7" t="s">
        <v>324</v>
      </c>
      <c r="C7">
        <v>123</v>
      </c>
    </row>
    <row r="8" spans="1:3" x14ac:dyDescent="0.25">
      <c r="A8">
        <v>6</v>
      </c>
      <c r="B8" t="s">
        <v>325</v>
      </c>
      <c r="C8">
        <v>8</v>
      </c>
    </row>
    <row r="9" spans="1:3" x14ac:dyDescent="0.25">
      <c r="A9">
        <v>7</v>
      </c>
      <c r="B9" t="s">
        <v>326</v>
      </c>
      <c r="C9">
        <v>42</v>
      </c>
    </row>
    <row r="10" spans="1:3" x14ac:dyDescent="0.25">
      <c r="A10">
        <v>8</v>
      </c>
      <c r="B10" t="s">
        <v>327</v>
      </c>
      <c r="C10">
        <v>23</v>
      </c>
    </row>
    <row r="11" spans="1:3" x14ac:dyDescent="0.25">
      <c r="A11">
        <v>9</v>
      </c>
      <c r="B11" t="s">
        <v>328</v>
      </c>
      <c r="C11">
        <v>1</v>
      </c>
    </row>
    <row r="12" spans="1:3" x14ac:dyDescent="0.25">
      <c r="A12">
        <v>10</v>
      </c>
      <c r="B12" t="s">
        <v>329</v>
      </c>
      <c r="C12">
        <v>1</v>
      </c>
    </row>
    <row r="13" spans="1:3" x14ac:dyDescent="0.25">
      <c r="A13">
        <v>11</v>
      </c>
      <c r="B13" t="s">
        <v>330</v>
      </c>
      <c r="C13">
        <v>12</v>
      </c>
    </row>
    <row r="14" spans="1:3" x14ac:dyDescent="0.25">
      <c r="A14">
        <v>12</v>
      </c>
      <c r="B14" t="s">
        <v>307</v>
      </c>
      <c r="C14">
        <v>62</v>
      </c>
    </row>
    <row r="15" spans="1:3" x14ac:dyDescent="0.25">
      <c r="A15">
        <v>13</v>
      </c>
      <c r="B15" t="s">
        <v>331</v>
      </c>
      <c r="C15">
        <v>9</v>
      </c>
    </row>
    <row r="16" spans="1:3" x14ac:dyDescent="0.25">
      <c r="A16">
        <v>14</v>
      </c>
      <c r="B16" t="s">
        <v>315</v>
      </c>
      <c r="C16">
        <v>406</v>
      </c>
    </row>
    <row r="17" spans="1:3" x14ac:dyDescent="0.25">
      <c r="A17">
        <v>15</v>
      </c>
      <c r="B17" t="s">
        <v>306</v>
      </c>
      <c r="C17">
        <v>594</v>
      </c>
    </row>
    <row r="18" spans="1:3" x14ac:dyDescent="0.25">
      <c r="A18">
        <v>16</v>
      </c>
      <c r="B18" t="s">
        <v>319</v>
      </c>
      <c r="C18">
        <v>1000</v>
      </c>
    </row>
    <row r="19" spans="1:3" x14ac:dyDescent="0.25">
      <c r="A19">
        <v>17</v>
      </c>
      <c r="B19" t="s">
        <v>316</v>
      </c>
      <c r="C19">
        <v>1000</v>
      </c>
    </row>
    <row r="20" spans="1:3" x14ac:dyDescent="0.25">
      <c r="A20">
        <v>18</v>
      </c>
      <c r="B20" t="s">
        <v>303</v>
      </c>
      <c r="C20">
        <v>798</v>
      </c>
    </row>
    <row r="21" spans="1:3" x14ac:dyDescent="0.25">
      <c r="A21">
        <v>19</v>
      </c>
      <c r="B21" t="s">
        <v>332</v>
      </c>
      <c r="C21">
        <v>3</v>
      </c>
    </row>
    <row r="22" spans="1:3" x14ac:dyDescent="0.25">
      <c r="A22">
        <v>20</v>
      </c>
      <c r="B22" t="s">
        <v>313</v>
      </c>
      <c r="C22">
        <v>2</v>
      </c>
    </row>
    <row r="23" spans="1:3" x14ac:dyDescent="0.25">
      <c r="A23">
        <v>21</v>
      </c>
      <c r="B23" t="s">
        <v>333</v>
      </c>
      <c r="C23">
        <v>137</v>
      </c>
    </row>
    <row r="24" spans="1:3" x14ac:dyDescent="0.25">
      <c r="A24">
        <v>22</v>
      </c>
      <c r="B24" t="s">
        <v>308</v>
      </c>
      <c r="C24">
        <v>60</v>
      </c>
    </row>
    <row r="25" spans="1:3" x14ac:dyDescent="0.25">
      <c r="A25">
        <v>23</v>
      </c>
      <c r="B25" t="s">
        <v>334</v>
      </c>
      <c r="C25">
        <v>1000</v>
      </c>
    </row>
    <row r="26" spans="1:3" x14ac:dyDescent="0.25">
      <c r="A26">
        <v>24</v>
      </c>
      <c r="B26" t="s">
        <v>314</v>
      </c>
      <c r="C26">
        <v>1000</v>
      </c>
    </row>
    <row r="27" spans="1:3" x14ac:dyDescent="0.25">
      <c r="A27">
        <v>25</v>
      </c>
      <c r="B27" t="s">
        <v>335</v>
      </c>
      <c r="C27">
        <v>959</v>
      </c>
    </row>
    <row r="28" spans="1:3" x14ac:dyDescent="0.25">
      <c r="A28">
        <v>26</v>
      </c>
      <c r="B28" t="s">
        <v>312</v>
      </c>
      <c r="C28">
        <v>41</v>
      </c>
    </row>
    <row r="29" spans="1:3" x14ac:dyDescent="0.25">
      <c r="A29">
        <v>27</v>
      </c>
      <c r="B29" t="s">
        <v>336</v>
      </c>
      <c r="C29">
        <v>1000</v>
      </c>
    </row>
    <row r="30" spans="1:3" x14ac:dyDescent="0.25">
      <c r="A30">
        <v>28</v>
      </c>
      <c r="B30" t="s">
        <v>304</v>
      </c>
      <c r="C30">
        <v>752</v>
      </c>
    </row>
    <row r="31" spans="1:3" x14ac:dyDescent="0.25">
      <c r="A31">
        <v>29</v>
      </c>
      <c r="B31" t="s">
        <v>337</v>
      </c>
      <c r="C31">
        <v>248</v>
      </c>
    </row>
    <row r="32" spans="1:3" x14ac:dyDescent="0.25">
      <c r="A32">
        <v>30</v>
      </c>
      <c r="B32" t="s">
        <v>305</v>
      </c>
      <c r="C32">
        <v>1000</v>
      </c>
    </row>
    <row r="33" spans="1:3" x14ac:dyDescent="0.25">
      <c r="A33">
        <v>31</v>
      </c>
      <c r="B33" t="s">
        <v>338</v>
      </c>
      <c r="C33">
        <v>730</v>
      </c>
    </row>
    <row r="34" spans="1:3" x14ac:dyDescent="0.25">
      <c r="A34">
        <v>32</v>
      </c>
      <c r="B34" t="s">
        <v>339</v>
      </c>
      <c r="C34">
        <v>270</v>
      </c>
    </row>
    <row r="35" spans="1:3" x14ac:dyDescent="0.25">
      <c r="A35">
        <v>33</v>
      </c>
      <c r="B35" t="s">
        <v>311</v>
      </c>
      <c r="C35">
        <v>383</v>
      </c>
    </row>
    <row r="36" spans="1:3" x14ac:dyDescent="0.25">
      <c r="A36">
        <v>34</v>
      </c>
      <c r="B36" t="s">
        <v>340</v>
      </c>
      <c r="C36">
        <v>90</v>
      </c>
    </row>
    <row r="37" spans="1:3" x14ac:dyDescent="0.25">
      <c r="A37">
        <v>35</v>
      </c>
      <c r="B37" t="s">
        <v>341</v>
      </c>
      <c r="C37">
        <v>527</v>
      </c>
    </row>
    <row r="38" spans="1:3" x14ac:dyDescent="0.25">
      <c r="A38">
        <v>36</v>
      </c>
      <c r="B38" t="s">
        <v>342</v>
      </c>
      <c r="C38">
        <v>780</v>
      </c>
    </row>
    <row r="39" spans="1:3" x14ac:dyDescent="0.25">
      <c r="A39">
        <v>37</v>
      </c>
      <c r="B39" t="s">
        <v>343</v>
      </c>
      <c r="C39">
        <v>115</v>
      </c>
    </row>
    <row r="40" spans="1:3" x14ac:dyDescent="0.25">
      <c r="A40">
        <v>38</v>
      </c>
      <c r="B40" t="s">
        <v>344</v>
      </c>
      <c r="C40">
        <v>105</v>
      </c>
    </row>
    <row r="41" spans="1:3" x14ac:dyDescent="0.25">
      <c r="A41">
        <v>39</v>
      </c>
      <c r="B41" t="s">
        <v>309</v>
      </c>
      <c r="C41">
        <v>304</v>
      </c>
    </row>
    <row r="42" spans="1:3" x14ac:dyDescent="0.25">
      <c r="A42">
        <v>40</v>
      </c>
      <c r="B42" t="s">
        <v>345</v>
      </c>
      <c r="C42">
        <v>5</v>
      </c>
    </row>
    <row r="43" spans="1:3" x14ac:dyDescent="0.25">
      <c r="A43">
        <v>41</v>
      </c>
      <c r="B43" t="s">
        <v>346</v>
      </c>
      <c r="C43">
        <v>1</v>
      </c>
    </row>
    <row r="44" spans="1:3" x14ac:dyDescent="0.25">
      <c r="A44">
        <v>42</v>
      </c>
      <c r="B44" t="s">
        <v>347</v>
      </c>
      <c r="C44">
        <v>3</v>
      </c>
    </row>
    <row r="45" spans="1:3" x14ac:dyDescent="0.25">
      <c r="A45">
        <v>43</v>
      </c>
      <c r="B45" t="s">
        <v>348</v>
      </c>
      <c r="C45">
        <v>420</v>
      </c>
    </row>
    <row r="46" spans="1:3" x14ac:dyDescent="0.25">
      <c r="A46">
        <v>44</v>
      </c>
      <c r="B46" t="s">
        <v>349</v>
      </c>
      <c r="C46">
        <v>18</v>
      </c>
    </row>
    <row r="47" spans="1:3" x14ac:dyDescent="0.25">
      <c r="A47">
        <v>45</v>
      </c>
      <c r="B47" t="s">
        <v>350</v>
      </c>
      <c r="C47">
        <v>40</v>
      </c>
    </row>
    <row r="48" spans="1:3" x14ac:dyDescent="0.25">
      <c r="A48">
        <v>46</v>
      </c>
      <c r="B48" t="s">
        <v>310</v>
      </c>
      <c r="C48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9" sqref="F9"/>
    </sheetView>
  </sheetViews>
  <sheetFormatPr defaultRowHeight="15" x14ac:dyDescent="0.25"/>
  <cols>
    <col min="2" max="2" width="43.7109375" bestFit="1" customWidth="1"/>
    <col min="3" max="3" width="17.7109375" bestFit="1" customWidth="1"/>
  </cols>
  <sheetData>
    <row r="1" spans="1:6" x14ac:dyDescent="0.25">
      <c r="A1" t="s">
        <v>293</v>
      </c>
      <c r="B1" t="s">
        <v>381</v>
      </c>
      <c r="C1" t="s">
        <v>382</v>
      </c>
      <c r="D1" t="s">
        <v>383</v>
      </c>
    </row>
    <row r="2" spans="1:6" x14ac:dyDescent="0.25">
      <c r="A2">
        <v>0</v>
      </c>
      <c r="B2" t="s">
        <v>384</v>
      </c>
      <c r="C2">
        <v>31405</v>
      </c>
      <c r="D2">
        <v>3084858884.0500002</v>
      </c>
      <c r="E2">
        <f>C2+C7+C8</f>
        <v>46560</v>
      </c>
      <c r="F2" s="173">
        <f>E2/$E$11</f>
        <v>0.50053213790434414</v>
      </c>
    </row>
    <row r="3" spans="1:6" x14ac:dyDescent="0.25">
      <c r="A3">
        <v>1</v>
      </c>
      <c r="B3" t="s">
        <v>374</v>
      </c>
      <c r="C3">
        <v>1327</v>
      </c>
      <c r="D3">
        <v>235262876.266</v>
      </c>
      <c r="E3">
        <f>C3</f>
        <v>1327</v>
      </c>
      <c r="F3" s="174">
        <f t="shared" ref="F3:F10" si="0">E3/$E$11</f>
        <v>1.4265595940701562E-2</v>
      </c>
    </row>
    <row r="4" spans="1:6" x14ac:dyDescent="0.25">
      <c r="A4">
        <v>2</v>
      </c>
      <c r="B4" t="s">
        <v>385</v>
      </c>
      <c r="C4">
        <v>336</v>
      </c>
      <c r="D4">
        <v>13637662.746099999</v>
      </c>
      <c r="E4">
        <f>C4</f>
        <v>336</v>
      </c>
      <c r="F4" s="173">
        <f t="shared" si="0"/>
        <v>3.6120875931241331E-3</v>
      </c>
    </row>
    <row r="5" spans="1:6" x14ac:dyDescent="0.25">
      <c r="A5">
        <v>3</v>
      </c>
      <c r="B5" t="s">
        <v>355</v>
      </c>
      <c r="C5">
        <v>29333</v>
      </c>
      <c r="D5">
        <v>5913583321.2200003</v>
      </c>
      <c r="E5">
        <f>C5+C6</f>
        <v>35380</v>
      </c>
      <c r="F5" s="173">
        <f t="shared" si="0"/>
        <v>0.38034422334741619</v>
      </c>
    </row>
    <row r="6" spans="1:6" x14ac:dyDescent="0.25">
      <c r="A6">
        <v>4</v>
      </c>
      <c r="B6" t="s">
        <v>291</v>
      </c>
      <c r="C6">
        <v>6047</v>
      </c>
      <c r="D6">
        <v>714803857.324</v>
      </c>
      <c r="F6" s="173"/>
    </row>
    <row r="7" spans="1:6" x14ac:dyDescent="0.25">
      <c r="A7">
        <v>5</v>
      </c>
      <c r="B7" t="s">
        <v>386</v>
      </c>
      <c r="C7">
        <v>10028</v>
      </c>
      <c r="D7">
        <v>843517736.58700001</v>
      </c>
      <c r="F7" s="173"/>
    </row>
    <row r="8" spans="1:6" x14ac:dyDescent="0.25">
      <c r="A8">
        <v>6</v>
      </c>
      <c r="B8" t="s">
        <v>387</v>
      </c>
      <c r="C8">
        <v>5127</v>
      </c>
      <c r="D8">
        <v>1722533753.8599999</v>
      </c>
      <c r="F8" s="173"/>
    </row>
    <row r="9" spans="1:6" x14ac:dyDescent="0.25">
      <c r="A9">
        <v>7</v>
      </c>
      <c r="B9" t="s">
        <v>388</v>
      </c>
      <c r="C9">
        <v>9349</v>
      </c>
      <c r="D9">
        <v>529209044.23900002</v>
      </c>
      <c r="E9">
        <f>C9</f>
        <v>9349</v>
      </c>
      <c r="F9" s="173">
        <f t="shared" si="0"/>
        <v>0.10050418722654024</v>
      </c>
    </row>
    <row r="10" spans="1:6" x14ac:dyDescent="0.25">
      <c r="A10">
        <v>8</v>
      </c>
      <c r="B10" t="s">
        <v>301</v>
      </c>
      <c r="C10">
        <v>69</v>
      </c>
      <c r="D10">
        <v>19357197.531399999</v>
      </c>
      <c r="E10">
        <f>C10</f>
        <v>69</v>
      </c>
      <c r="F10" s="173">
        <f t="shared" si="0"/>
        <v>7.4176798787370596E-4</v>
      </c>
    </row>
    <row r="11" spans="1:6" x14ac:dyDescent="0.25">
      <c r="C11">
        <f>SUM(C2:C10)</f>
        <v>93021</v>
      </c>
      <c r="D11">
        <f t="shared" ref="D11:E11" si="1">SUM(D2:D10)</f>
        <v>13076764333.823502</v>
      </c>
      <c r="E11">
        <f t="shared" si="1"/>
        <v>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Sheet2</vt:lpstr>
      <vt:lpstr>Sheet6</vt:lpstr>
      <vt:lpstr>Sheet1</vt:lpstr>
      <vt:lpstr>Sheet3</vt:lpstr>
      <vt:lpstr>Sheet4</vt:lpstr>
      <vt:lpstr>Sheet7</vt:lpstr>
      <vt:lpstr>Sheet5</vt:lpstr>
      <vt:lpstr>Sheet11</vt:lpstr>
      <vt:lpstr>Sheet12</vt:lpstr>
      <vt:lpstr>Sheet1!Print_Area</vt:lpstr>
      <vt:lpstr>Sheet5!Print_Area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Martinez</dc:creator>
  <cp:lastModifiedBy>William Martinez</cp:lastModifiedBy>
  <cp:revision>16</cp:revision>
  <cp:lastPrinted>2019-02-17T00:12:04Z</cp:lastPrinted>
  <dcterms:created xsi:type="dcterms:W3CDTF">2018-10-04T14:51:51Z</dcterms:created>
  <dcterms:modified xsi:type="dcterms:W3CDTF">2019-02-18T04:14:23Z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