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ple/Desktop/Transfer/Final Dashboard for the trade-in/views/"/>
    </mc:Choice>
  </mc:AlternateContent>
  <xr:revisionPtr revIDLastSave="0" documentId="13_ncr:1_{CE9FB262-405A-A54E-879A-D045A40D75A5}" xr6:coauthVersionLast="37" xr6:coauthVersionMax="47" xr10:uidLastSave="{00000000-0000-0000-0000-000000000000}"/>
  <bookViews>
    <workbookView xWindow="0" yWindow="500" windowWidth="28800" windowHeight="16020" xr2:uid="{F67ADE9B-5C4E-4C55-966A-C917B0336713}"/>
  </bookViews>
  <sheets>
    <sheet name="March 2025" sheetId="2" r:id="rId1"/>
  </sheets>
  <definedNames>
    <definedName name="_xlnm._FilterDatabase" localSheetId="0" hidden="1">'March 2025'!$A$1:$H$42</definedName>
  </definedNames>
  <calcPr calcId="1790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" l="1"/>
  <c r="L42" i="2" s="1"/>
  <c r="I41" i="2"/>
  <c r="K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L34" i="2"/>
  <c r="I34" i="2"/>
  <c r="K34" i="2" s="1"/>
  <c r="I33" i="2"/>
  <c r="L33" i="2" s="1"/>
  <c r="I32" i="2"/>
  <c r="K32" i="2" s="1"/>
  <c r="I31" i="2"/>
  <c r="L31" i="2" s="1"/>
  <c r="K30" i="2"/>
  <c r="I30" i="2"/>
  <c r="L30" i="2" s="1"/>
  <c r="I29" i="2"/>
  <c r="L29" i="2" s="1"/>
  <c r="I28" i="2"/>
  <c r="L28" i="2" s="1"/>
  <c r="I27" i="2"/>
  <c r="L27" i="2" s="1"/>
  <c r="I26" i="2"/>
  <c r="K26" i="2" s="1"/>
  <c r="I25" i="2"/>
  <c r="K25" i="2" s="1"/>
  <c r="I24" i="2"/>
  <c r="L24" i="2" s="1"/>
  <c r="I23" i="2"/>
  <c r="L23" i="2" s="1"/>
  <c r="I22" i="2"/>
  <c r="L22" i="2" s="1"/>
  <c r="I21" i="2"/>
  <c r="L21" i="2" s="1"/>
  <c r="I20" i="2"/>
  <c r="L20" i="2" s="1"/>
  <c r="I19" i="2"/>
  <c r="K19" i="2" s="1"/>
  <c r="I18" i="2"/>
  <c r="L18" i="2" s="1"/>
  <c r="I17" i="2"/>
  <c r="L17" i="2" s="1"/>
  <c r="I16" i="2"/>
  <c r="L16" i="2" s="1"/>
  <c r="I15" i="2"/>
  <c r="K15" i="2" s="1"/>
  <c r="I14" i="2"/>
  <c r="L14" i="2" s="1"/>
  <c r="I13" i="2"/>
  <c r="L13" i="2" s="1"/>
  <c r="I12" i="2"/>
  <c r="K12" i="2" s="1"/>
  <c r="L11" i="2"/>
  <c r="K11" i="2"/>
  <c r="I11" i="2"/>
  <c r="I10" i="2"/>
  <c r="K10" i="2" s="1"/>
  <c r="I9" i="2"/>
  <c r="L9" i="2" s="1"/>
  <c r="I8" i="2"/>
  <c r="L8" i="2" s="1"/>
  <c r="I7" i="2"/>
  <c r="L7" i="2" s="1"/>
  <c r="I6" i="2"/>
  <c r="L6" i="2" s="1"/>
  <c r="I5" i="2"/>
  <c r="L5" i="2" s="1"/>
  <c r="I4" i="2"/>
  <c r="K4" i="2" s="1"/>
  <c r="I3" i="2"/>
  <c r="L3" i="2" s="1"/>
  <c r="I2" i="2"/>
  <c r="K2" i="2" s="1"/>
  <c r="K33" i="2" l="1"/>
  <c r="K7" i="2"/>
  <c r="L15" i="2"/>
  <c r="K29" i="2"/>
  <c r="K40" i="2"/>
  <c r="L19" i="2"/>
  <c r="K16" i="2"/>
  <c r="L25" i="2"/>
  <c r="K3" i="2"/>
  <c r="K8" i="2"/>
  <c r="L4" i="2"/>
  <c r="K22" i="2"/>
  <c r="L41" i="2"/>
  <c r="L12" i="2"/>
  <c r="L26" i="2"/>
  <c r="K21" i="2"/>
  <c r="K24" i="2"/>
  <c r="L2" i="2"/>
  <c r="K5" i="2"/>
  <c r="L10" i="2"/>
  <c r="K13" i="2"/>
  <c r="K27" i="2"/>
  <c r="L32" i="2"/>
  <c r="K35" i="2"/>
  <c r="K38" i="2"/>
  <c r="K6" i="2"/>
  <c r="K14" i="2"/>
  <c r="K28" i="2"/>
  <c r="K36" i="2"/>
  <c r="K39" i="2"/>
  <c r="K9" i="2"/>
  <c r="K17" i="2"/>
  <c r="K20" i="2"/>
  <c r="K31" i="2"/>
  <c r="K42" i="2"/>
</calcChain>
</file>

<file path=xl/sharedStrings.xml><?xml version="1.0" encoding="utf-8"?>
<sst xmlns="http://schemas.openxmlformats.org/spreadsheetml/2006/main" count="215" uniqueCount="116">
  <si>
    <t>Abhishek B S</t>
  </si>
  <si>
    <t>Bharat KP</t>
  </si>
  <si>
    <t xml:space="preserve">Chethan </t>
  </si>
  <si>
    <t>Eshwar</t>
  </si>
  <si>
    <t>Gopi J</t>
  </si>
  <si>
    <t>Manjunath</t>
  </si>
  <si>
    <t>MOHAMMED FAZIL</t>
  </si>
  <si>
    <t>Motilal</t>
  </si>
  <si>
    <t>Murali R</t>
  </si>
  <si>
    <t>Nandish</t>
  </si>
  <si>
    <t>Rahul R</t>
  </si>
  <si>
    <t>Sachin Rathor</t>
  </si>
  <si>
    <t>Sai Kumar</t>
  </si>
  <si>
    <t>Senthil Athiban</t>
  </si>
  <si>
    <t>Sirajudeen A</t>
  </si>
  <si>
    <t xml:space="preserve">Store Name </t>
  </si>
  <si>
    <t>Location</t>
  </si>
  <si>
    <t xml:space="preserve">Weekly Off </t>
  </si>
  <si>
    <t xml:space="preserve">Spoc Name </t>
  </si>
  <si>
    <t xml:space="preserve">Trade-in Target March Month </t>
  </si>
  <si>
    <t xml:space="preserve">Maple &amp; Mserv TOTAL </t>
  </si>
  <si>
    <t>Maple MTD Achieved %</t>
  </si>
  <si>
    <t>Market Share %</t>
  </si>
  <si>
    <t>ROTN</t>
  </si>
  <si>
    <t>IPLANET 100 FEET ROAD @ COIMBATORE CBE3</t>
  </si>
  <si>
    <t>COIMBATORE</t>
  </si>
  <si>
    <t>Tuesday</t>
  </si>
  <si>
    <t>R Rahul</t>
  </si>
  <si>
    <t>IPLANET @ ANNANAGAR MADURAI MDU5</t>
  </si>
  <si>
    <t>MADURAI</t>
  </si>
  <si>
    <t>Wednesday</t>
  </si>
  <si>
    <t>Chennai</t>
  </si>
  <si>
    <t>IPLANET @ AVADI AVD1</t>
  </si>
  <si>
    <t>V Dinesh</t>
  </si>
  <si>
    <t>IPLANET @ AVINASHI ROAD TIRUPPUR TRP1</t>
  </si>
  <si>
    <t>TIRUPPUR</t>
  </si>
  <si>
    <t>Thursday</t>
  </si>
  <si>
    <t>Prakadeeswaran</t>
  </si>
  <si>
    <t>Karnataka</t>
  </si>
  <si>
    <t>IPLANET @ BANASHANKARI BANGALORE BSK1</t>
  </si>
  <si>
    <t xml:space="preserve">Bangalore </t>
  </si>
  <si>
    <t>IPLANET @ BROOKEFIELDS MALL COIMBATORE CBE4</t>
  </si>
  <si>
    <t xml:space="preserve">Bradhudheen </t>
  </si>
  <si>
    <t>IPLANET @ BYE PASS ROAD MDU1</t>
  </si>
  <si>
    <t>Monday</t>
  </si>
  <si>
    <t>IPLANET @ D.B.ROAD CBE1</t>
  </si>
  <si>
    <t>Farhaan Khan</t>
  </si>
  <si>
    <t>IPLANET @ FORUM FALCON CITY FFC1</t>
  </si>
  <si>
    <t>IPLANET @ FORUM SHANTINIKETAN NSN1</t>
  </si>
  <si>
    <t>Prashanth E</t>
  </si>
  <si>
    <t>IPLANET @ HENNUR ROAD HNR1</t>
  </si>
  <si>
    <t>IPLANET @ INDIRA NAGAR</t>
  </si>
  <si>
    <t>IPLANET @ JAYANAGAR JNG1</t>
  </si>
  <si>
    <t>IPLANET @ JP NAGAR JPN1</t>
  </si>
  <si>
    <t>Sanni Vishwakarma</t>
  </si>
  <si>
    <t xml:space="preserve">Kerala </t>
  </si>
  <si>
    <t>IPLANET @ KAJAS ROAD PKD1</t>
  </si>
  <si>
    <t>PALAKKAD</t>
  </si>
  <si>
    <t>Sudarsan S</t>
  </si>
  <si>
    <t>IPLANET @ KAMMANAHALLI KAM1</t>
  </si>
  <si>
    <t>IPLANET @ KOTTAYAM KOT1</t>
  </si>
  <si>
    <t>KOTTAYAM</t>
  </si>
  <si>
    <t>IPLANET @ KP ROAD NCL1</t>
  </si>
  <si>
    <t>NAGERCOIL</t>
  </si>
  <si>
    <t>IPLANET @ MALL OF TRAVANCORE MOT1</t>
  </si>
  <si>
    <t>TRIVANDRUM</t>
  </si>
  <si>
    <t>SU Vishwanath</t>
  </si>
  <si>
    <t>IPLANET @ MUGAPPAIR MGP1</t>
  </si>
  <si>
    <t xml:space="preserve">Karuppusami </t>
  </si>
  <si>
    <t>IPLANET NEW BEL ROAD @ BANGALORE BEL1</t>
  </si>
  <si>
    <t>IPLANET @ NORTH VELI STREET MADURAI MDU3</t>
  </si>
  <si>
    <t xml:space="preserve">Selva kumar </t>
  </si>
  <si>
    <t>IPLANET @ OMR CHENNAI OMR1</t>
  </si>
  <si>
    <t>Mahesh Kumar</t>
  </si>
  <si>
    <t>IPLANET @ PALANI ROAD DGL1</t>
  </si>
  <si>
    <t>DINDUGAL</t>
  </si>
  <si>
    <t>Muthukumar</t>
  </si>
  <si>
    <t>IPLANET @ PALAYAMKOTTAI ROAD TIRUNELVELI TVL1</t>
  </si>
  <si>
    <t>TIRUNELVELI</t>
  </si>
  <si>
    <t>Manikandan</t>
  </si>
  <si>
    <t>IPLANET @ PONDY BAZAR PBZ1</t>
  </si>
  <si>
    <t>Chandra Mouleeswaran</t>
  </si>
  <si>
    <t>PONDICHERY</t>
  </si>
  <si>
    <t>IPLANET @ PROVEDENCE MALL PNY1</t>
  </si>
  <si>
    <t>Aravind G</t>
  </si>
  <si>
    <t>IPLANET @ PROZONE MALL PZM1</t>
  </si>
  <si>
    <t>IPLANET @ ROYAL MEENAKSHI MALL BANGALORE RMM1</t>
  </si>
  <si>
    <t>IPLANET @ SALEM SLM1</t>
  </si>
  <si>
    <t>SALEM</t>
  </si>
  <si>
    <t>Krishnabharathi</t>
  </si>
  <si>
    <t>IPLANET @ SHASHTRI ROAD TRY1</t>
  </si>
  <si>
    <t>TRICHY</t>
  </si>
  <si>
    <t>Sundaramoorthy</t>
  </si>
  <si>
    <t>IPLANET @ TAMBARAM TAM1</t>
  </si>
  <si>
    <t>Alir Khan</t>
  </si>
  <si>
    <t>IPLANET @ TANJORE ROAD TRY3</t>
  </si>
  <si>
    <t>IPLANET @ TRICHY ROAD CBE7</t>
  </si>
  <si>
    <t>IPLANET @ MG ROAD TRIVANDRUM TVM1</t>
  </si>
  <si>
    <t>IPLANET @ V R MALL BANGALORE VRM1</t>
  </si>
  <si>
    <t>IPLANET @ VALSARVAKKAM CHENNAI VAL1</t>
  </si>
  <si>
    <t>Issac</t>
  </si>
  <si>
    <t>IPLANET @ VELLORE VLR1</t>
  </si>
  <si>
    <t>VELLORE</t>
  </si>
  <si>
    <t>V.RAGHUL</t>
  </si>
  <si>
    <t>Iplanet @ Vidyaranyapura Vid1</t>
  </si>
  <si>
    <t>IPLANET @ VYTHILLA VYT1</t>
  </si>
  <si>
    <t>COCHIN</t>
  </si>
  <si>
    <t>IPLANET @ YELAHANKA NEW TOWN YNK1</t>
  </si>
  <si>
    <t>Philip Raj</t>
  </si>
  <si>
    <t>State</t>
  </si>
  <si>
    <t>Maple Cashify  Trade-in MTD</t>
  </si>
  <si>
    <t>Maple Mserv Trade-in MTD</t>
  </si>
  <si>
    <t>Vacant</t>
  </si>
  <si>
    <t>Suresh T</t>
  </si>
  <si>
    <t>Joining on 28th Mar'25</t>
  </si>
  <si>
    <t>Trade-in Lost with Cashify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</si>
</sst>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6EDE-DC4C-4241-8B58-CE5737EE4583}">
  <dimension ref="A1:L42"/>
  <sheetViews>
    <sheetView tabSelected="1" zoomScale="75" workbookViewId="0">
      <selection activeCell="M6" sqref="M6"/>
    </sheetView>
  </sheetViews>
  <sheetFormatPr baseColWidth="10" defaultColWidth="16.33203125" defaultRowHeight="15"/>
  <cols>
    <col min="1" max="1" width="16.6640625" style="11" bestFit="1" customWidth="1"/>
    <col min="2" max="2" width="16.33203125" style="11"/>
    <col min="3" max="3" width="19.33203125" style="11" bestFit="1" customWidth="1"/>
    <col min="4" max="4" width="16.5" style="11" bestFit="1" customWidth="1"/>
    <col min="5" max="5" width="16.33203125" style="11"/>
    <col min="6" max="6" width="16.6640625" style="11" bestFit="1" customWidth="1"/>
    <col min="7" max="7" width="14.33203125" style="11" bestFit="1" customWidth="1"/>
    <col min="8" max="9" width="15.6640625" style="11" bestFit="1" customWidth="1"/>
    <col min="10" max="10" width="14.5" style="11" bestFit="1" customWidth="1"/>
    <col min="11" max="12" width="16" style="11" bestFit="1" customWidth="1"/>
    <col min="13" max="16384" width="16.33203125" style="11"/>
  </cols>
  <sheetData>
    <row r="1" spans="1:12" customFormat="1" ht="76">
      <c r="A1" s="1" t="s">
        <v>109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19</v>
      </c>
      <c r="G1" s="3" t="s">
        <v>110</v>
      </c>
      <c r="H1" s="3" t="s">
        <v>111</v>
      </c>
      <c r="I1" s="2" t="s">
        <v>20</v>
      </c>
      <c r="J1" s="4" t="s">
        <v>115</v>
      </c>
      <c r="K1" s="4" t="s">
        <v>21</v>
      </c>
      <c r="L1" s="4" t="s">
        <v>22</v>
      </c>
    </row>
    <row r="2" spans="1:12" customFormat="1" ht="68">
      <c r="A2" s="5" t="s">
        <v>23</v>
      </c>
      <c r="B2" s="6" t="s">
        <v>24</v>
      </c>
      <c r="C2" s="5" t="s">
        <v>25</v>
      </c>
      <c r="D2" s="5" t="s">
        <v>26</v>
      </c>
      <c r="E2" s="7" t="s">
        <v>27</v>
      </c>
      <c r="F2" s="12">
        <v>30</v>
      </c>
      <c r="G2" s="5">
        <v>19</v>
      </c>
      <c r="H2" s="5"/>
      <c r="I2" s="5">
        <f>G2+H2</f>
        <v>19</v>
      </c>
      <c r="J2" s="1">
        <v>5</v>
      </c>
      <c r="K2" s="8">
        <f>I2/F2</f>
        <v>0.6333333333333333</v>
      </c>
      <c r="L2" s="8">
        <f>I2/SUM(I2+J2)</f>
        <v>0.79166666666666663</v>
      </c>
    </row>
    <row r="3" spans="1:12" customFormat="1" ht="68">
      <c r="A3" s="5" t="s">
        <v>23</v>
      </c>
      <c r="B3" s="6" t="s">
        <v>28</v>
      </c>
      <c r="C3" s="5" t="s">
        <v>29</v>
      </c>
      <c r="D3" s="5" t="s">
        <v>30</v>
      </c>
      <c r="E3" s="7" t="s">
        <v>8</v>
      </c>
      <c r="F3" s="12">
        <v>20</v>
      </c>
      <c r="G3" s="5">
        <v>11</v>
      </c>
      <c r="H3" s="5">
        <v>1</v>
      </c>
      <c r="I3" s="5">
        <f t="shared" ref="I3:I42" si="0">G3+H3</f>
        <v>12</v>
      </c>
      <c r="J3" s="1">
        <v>32</v>
      </c>
      <c r="K3" s="8">
        <f t="shared" ref="K3:K42" si="1">I3/F3</f>
        <v>0.6</v>
      </c>
      <c r="L3" s="8">
        <f t="shared" ref="L3:L42" si="2">I3/SUM(I3+J3)</f>
        <v>0.27272727272727271</v>
      </c>
    </row>
    <row r="4" spans="1:12" customFormat="1" ht="34">
      <c r="A4" s="5" t="s">
        <v>31</v>
      </c>
      <c r="B4" s="6" t="s">
        <v>32</v>
      </c>
      <c r="C4" s="5" t="s">
        <v>31</v>
      </c>
      <c r="D4" s="5" t="s">
        <v>30</v>
      </c>
      <c r="E4" s="7" t="s">
        <v>33</v>
      </c>
      <c r="F4" s="12">
        <v>30</v>
      </c>
      <c r="G4" s="5">
        <v>7</v>
      </c>
      <c r="H4" s="5"/>
      <c r="I4" s="5">
        <f t="shared" si="0"/>
        <v>7</v>
      </c>
      <c r="J4" s="1"/>
      <c r="K4" s="8">
        <f t="shared" si="1"/>
        <v>0.23333333333333334</v>
      </c>
      <c r="L4" s="8">
        <f t="shared" si="2"/>
        <v>1</v>
      </c>
    </row>
    <row r="5" spans="1:12" customFormat="1" ht="85">
      <c r="A5" s="5" t="s">
        <v>23</v>
      </c>
      <c r="B5" s="6" t="s">
        <v>34</v>
      </c>
      <c r="C5" s="5" t="s">
        <v>35</v>
      </c>
      <c r="D5" s="5" t="s">
        <v>36</v>
      </c>
      <c r="E5" s="7" t="s">
        <v>37</v>
      </c>
      <c r="F5" s="12">
        <v>30</v>
      </c>
      <c r="G5" s="5">
        <v>17</v>
      </c>
      <c r="H5" s="5"/>
      <c r="I5" s="5">
        <f t="shared" si="0"/>
        <v>17</v>
      </c>
      <c r="J5" s="1">
        <v>10</v>
      </c>
      <c r="K5" s="8">
        <f t="shared" si="1"/>
        <v>0.56666666666666665</v>
      </c>
      <c r="L5" s="8">
        <f t="shared" si="2"/>
        <v>0.62962962962962965</v>
      </c>
    </row>
    <row r="6" spans="1:12" customFormat="1" ht="85">
      <c r="A6" s="5" t="s">
        <v>38</v>
      </c>
      <c r="B6" s="6" t="s">
        <v>39</v>
      </c>
      <c r="C6" s="5" t="s">
        <v>40</v>
      </c>
      <c r="D6" s="5" t="s">
        <v>36</v>
      </c>
      <c r="E6" s="7" t="s">
        <v>37</v>
      </c>
      <c r="F6" s="12">
        <v>30</v>
      </c>
      <c r="G6" s="5">
        <v>24</v>
      </c>
      <c r="H6" s="5"/>
      <c r="I6" s="5">
        <f>G6+H6</f>
        <v>24</v>
      </c>
      <c r="J6" s="1">
        <v>12</v>
      </c>
      <c r="K6" s="8">
        <f t="shared" si="1"/>
        <v>0.8</v>
      </c>
      <c r="L6" s="8">
        <f t="shared" si="2"/>
        <v>0.66666666666666663</v>
      </c>
    </row>
    <row r="7" spans="1:12" customFormat="1" ht="85">
      <c r="A7" s="5" t="s">
        <v>23</v>
      </c>
      <c r="B7" s="6" t="s">
        <v>41</v>
      </c>
      <c r="C7" s="5" t="s">
        <v>25</v>
      </c>
      <c r="D7" s="5" t="s">
        <v>26</v>
      </c>
      <c r="E7" s="7" t="s">
        <v>42</v>
      </c>
      <c r="F7" s="12">
        <v>30</v>
      </c>
      <c r="G7" s="5">
        <v>36</v>
      </c>
      <c r="H7" s="5">
        <v>1</v>
      </c>
      <c r="I7" s="5">
        <f t="shared" si="0"/>
        <v>37</v>
      </c>
      <c r="J7" s="1">
        <v>8</v>
      </c>
      <c r="K7" s="8">
        <f t="shared" si="1"/>
        <v>1.2333333333333334</v>
      </c>
      <c r="L7" s="8">
        <f t="shared" si="2"/>
        <v>0.82222222222222219</v>
      </c>
    </row>
    <row r="8" spans="1:12" customFormat="1" ht="51">
      <c r="A8" s="5" t="s">
        <v>23</v>
      </c>
      <c r="B8" s="6" t="s">
        <v>43</v>
      </c>
      <c r="C8" s="5" t="s">
        <v>29</v>
      </c>
      <c r="D8" s="5" t="s">
        <v>44</v>
      </c>
      <c r="E8" s="7" t="s">
        <v>14</v>
      </c>
      <c r="F8" s="12">
        <v>15</v>
      </c>
      <c r="G8" s="5">
        <v>17</v>
      </c>
      <c r="H8" s="5"/>
      <c r="I8" s="5">
        <f t="shared" si="0"/>
        <v>17</v>
      </c>
      <c r="J8" s="1">
        <v>11</v>
      </c>
      <c r="K8" s="8">
        <f t="shared" si="1"/>
        <v>1.1333333333333333</v>
      </c>
      <c r="L8" s="8">
        <f t="shared" si="2"/>
        <v>0.6071428571428571</v>
      </c>
    </row>
    <row r="9" spans="1:12" customFormat="1" ht="51">
      <c r="A9" s="5" t="s">
        <v>23</v>
      </c>
      <c r="B9" s="6" t="s">
        <v>45</v>
      </c>
      <c r="C9" s="5" t="s">
        <v>25</v>
      </c>
      <c r="D9" s="5" t="s">
        <v>30</v>
      </c>
      <c r="E9" s="7" t="s">
        <v>46</v>
      </c>
      <c r="F9" s="12">
        <v>25</v>
      </c>
      <c r="G9" s="5">
        <v>39</v>
      </c>
      <c r="H9" s="5"/>
      <c r="I9" s="5">
        <f t="shared" si="0"/>
        <v>39</v>
      </c>
      <c r="J9" s="1">
        <v>22</v>
      </c>
      <c r="K9" s="8">
        <f t="shared" si="1"/>
        <v>1.56</v>
      </c>
      <c r="L9" s="8">
        <f t="shared" si="2"/>
        <v>0.63934426229508201</v>
      </c>
    </row>
    <row r="10" spans="1:12" customFormat="1" ht="68">
      <c r="A10" s="5" t="s">
        <v>38</v>
      </c>
      <c r="B10" s="6" t="s">
        <v>47</v>
      </c>
      <c r="C10" s="5" t="s">
        <v>40</v>
      </c>
      <c r="D10" s="5" t="s">
        <v>30</v>
      </c>
      <c r="E10" s="7" t="s">
        <v>3</v>
      </c>
      <c r="F10" s="12">
        <v>40</v>
      </c>
      <c r="G10" s="5">
        <v>57</v>
      </c>
      <c r="H10" s="5"/>
      <c r="I10" s="5">
        <f t="shared" si="0"/>
        <v>57</v>
      </c>
      <c r="J10" s="1">
        <v>22</v>
      </c>
      <c r="K10" s="8">
        <f t="shared" si="1"/>
        <v>1.425</v>
      </c>
      <c r="L10" s="8">
        <f t="shared" si="2"/>
        <v>0.72151898734177211</v>
      </c>
    </row>
    <row r="11" spans="1:12" customFormat="1" ht="68">
      <c r="A11" s="5" t="s">
        <v>38</v>
      </c>
      <c r="B11" s="6" t="s">
        <v>48</v>
      </c>
      <c r="C11" s="5" t="s">
        <v>40</v>
      </c>
      <c r="D11" s="5" t="s">
        <v>36</v>
      </c>
      <c r="E11" s="7" t="s">
        <v>49</v>
      </c>
      <c r="F11" s="12">
        <v>40</v>
      </c>
      <c r="G11" s="5">
        <v>49</v>
      </c>
      <c r="H11" s="5">
        <v>2</v>
      </c>
      <c r="I11" s="5">
        <f t="shared" si="0"/>
        <v>51</v>
      </c>
      <c r="J11" s="1">
        <v>3</v>
      </c>
      <c r="K11" s="8">
        <f t="shared" si="1"/>
        <v>1.2749999999999999</v>
      </c>
      <c r="L11" s="8">
        <f t="shared" si="2"/>
        <v>0.94444444444444442</v>
      </c>
    </row>
    <row r="12" spans="1:12" customFormat="1" ht="51">
      <c r="A12" s="5" t="s">
        <v>38</v>
      </c>
      <c r="B12" s="6" t="s">
        <v>50</v>
      </c>
      <c r="C12" s="5" t="s">
        <v>40</v>
      </c>
      <c r="D12" s="5" t="s">
        <v>26</v>
      </c>
      <c r="E12" s="7" t="s">
        <v>9</v>
      </c>
      <c r="F12" s="12">
        <v>30</v>
      </c>
      <c r="G12" s="5">
        <v>16</v>
      </c>
      <c r="H12" s="5"/>
      <c r="I12" s="5">
        <f t="shared" si="0"/>
        <v>16</v>
      </c>
      <c r="J12" s="1">
        <v>7</v>
      </c>
      <c r="K12" s="8">
        <f t="shared" si="1"/>
        <v>0.53333333333333333</v>
      </c>
      <c r="L12" s="8">
        <f t="shared" si="2"/>
        <v>0.69565217391304346</v>
      </c>
    </row>
    <row r="13" spans="1:12" customFormat="1" ht="51">
      <c r="A13" s="5" t="s">
        <v>38</v>
      </c>
      <c r="B13" s="6" t="s">
        <v>51</v>
      </c>
      <c r="C13" s="5" t="s">
        <v>40</v>
      </c>
      <c r="D13" s="5" t="s">
        <v>26</v>
      </c>
      <c r="E13" s="7" t="s">
        <v>12</v>
      </c>
      <c r="F13" s="12">
        <v>60</v>
      </c>
      <c r="G13" s="5">
        <v>99</v>
      </c>
      <c r="H13" s="5">
        <v>1</v>
      </c>
      <c r="I13" s="5">
        <f t="shared" si="0"/>
        <v>100</v>
      </c>
      <c r="J13" s="1">
        <v>7</v>
      </c>
      <c r="K13" s="8">
        <f t="shared" si="1"/>
        <v>1.6666666666666667</v>
      </c>
      <c r="L13" s="8">
        <f t="shared" si="2"/>
        <v>0.93457943925233644</v>
      </c>
    </row>
    <row r="14" spans="1:12" customFormat="1" ht="51">
      <c r="A14" s="5" t="s">
        <v>38</v>
      </c>
      <c r="B14" s="6" t="s">
        <v>52</v>
      </c>
      <c r="C14" s="5" t="s">
        <v>40</v>
      </c>
      <c r="D14" s="5" t="s">
        <v>30</v>
      </c>
      <c r="E14" s="7" t="s">
        <v>5</v>
      </c>
      <c r="F14" s="12">
        <v>50</v>
      </c>
      <c r="G14" s="5">
        <v>43</v>
      </c>
      <c r="H14" s="5">
        <v>1</v>
      </c>
      <c r="I14" s="5">
        <f t="shared" si="0"/>
        <v>44</v>
      </c>
      <c r="J14" s="1">
        <v>47</v>
      </c>
      <c r="K14" s="8">
        <f t="shared" si="1"/>
        <v>0.88</v>
      </c>
      <c r="L14" s="8">
        <f t="shared" si="2"/>
        <v>0.48351648351648352</v>
      </c>
    </row>
    <row r="15" spans="1:12" customFormat="1" ht="57">
      <c r="A15" s="5" t="s">
        <v>38</v>
      </c>
      <c r="B15" s="6" t="s">
        <v>53</v>
      </c>
      <c r="C15" s="5" t="s">
        <v>40</v>
      </c>
      <c r="D15" s="5" t="s">
        <v>30</v>
      </c>
      <c r="E15" s="7" t="s">
        <v>54</v>
      </c>
      <c r="F15" s="12">
        <v>40</v>
      </c>
      <c r="G15" s="5">
        <v>29</v>
      </c>
      <c r="H15" s="5"/>
      <c r="I15" s="5">
        <f t="shared" si="0"/>
        <v>29</v>
      </c>
      <c r="J15" s="1"/>
      <c r="K15" s="8">
        <f t="shared" si="1"/>
        <v>0.72499999999999998</v>
      </c>
      <c r="L15" s="8">
        <f t="shared" si="2"/>
        <v>1</v>
      </c>
    </row>
    <row r="16" spans="1:12" customFormat="1" ht="51">
      <c r="A16" s="5" t="s">
        <v>55</v>
      </c>
      <c r="B16" s="6" t="s">
        <v>56</v>
      </c>
      <c r="C16" s="5" t="s">
        <v>57</v>
      </c>
      <c r="D16" s="5" t="s">
        <v>44</v>
      </c>
      <c r="E16" s="7" t="s">
        <v>58</v>
      </c>
      <c r="F16" s="12">
        <v>25</v>
      </c>
      <c r="G16" s="5">
        <v>8</v>
      </c>
      <c r="H16" s="5">
        <v>2</v>
      </c>
      <c r="I16" s="5">
        <f t="shared" si="0"/>
        <v>10</v>
      </c>
      <c r="J16" s="1">
        <v>19</v>
      </c>
      <c r="K16" s="8">
        <f t="shared" si="1"/>
        <v>0.4</v>
      </c>
      <c r="L16" s="8">
        <f t="shared" si="2"/>
        <v>0.34482758620689657</v>
      </c>
    </row>
    <row r="17" spans="1:12" customFormat="1" ht="51">
      <c r="A17" s="5" t="s">
        <v>38</v>
      </c>
      <c r="B17" s="6" t="s">
        <v>59</v>
      </c>
      <c r="C17" s="5" t="s">
        <v>40</v>
      </c>
      <c r="D17" s="5" t="s">
        <v>44</v>
      </c>
      <c r="E17" s="7" t="s">
        <v>4</v>
      </c>
      <c r="F17" s="12">
        <v>40</v>
      </c>
      <c r="G17" s="5">
        <v>15</v>
      </c>
      <c r="H17" s="5"/>
      <c r="I17" s="5">
        <f t="shared" si="0"/>
        <v>15</v>
      </c>
      <c r="J17" s="1">
        <v>2</v>
      </c>
      <c r="K17" s="8">
        <f t="shared" si="1"/>
        <v>0.375</v>
      </c>
      <c r="L17" s="8">
        <f t="shared" si="2"/>
        <v>0.88235294117647056</v>
      </c>
    </row>
    <row r="18" spans="1:12" customFormat="1" ht="51">
      <c r="A18" s="5" t="s">
        <v>55</v>
      </c>
      <c r="B18" s="6" t="s">
        <v>60</v>
      </c>
      <c r="C18" s="5" t="s">
        <v>61</v>
      </c>
      <c r="D18" s="9">
        <v>0</v>
      </c>
      <c r="E18" s="1" t="s">
        <v>112</v>
      </c>
      <c r="F18" s="12">
        <v>0</v>
      </c>
      <c r="G18" s="5"/>
      <c r="H18" s="5">
        <v>0</v>
      </c>
      <c r="I18" s="5">
        <f t="shared" si="0"/>
        <v>0</v>
      </c>
      <c r="J18" s="1">
        <v>11</v>
      </c>
      <c r="K18" s="8">
        <v>0</v>
      </c>
      <c r="L18" s="8">
        <f t="shared" si="2"/>
        <v>0</v>
      </c>
    </row>
    <row r="19" spans="1:12" customFormat="1" ht="38">
      <c r="A19" s="5" t="s">
        <v>23</v>
      </c>
      <c r="B19" s="6" t="s">
        <v>62</v>
      </c>
      <c r="C19" s="5" t="s">
        <v>63</v>
      </c>
      <c r="D19" s="5" t="s">
        <v>36</v>
      </c>
      <c r="E19" s="7" t="s">
        <v>13</v>
      </c>
      <c r="F19" s="12">
        <v>30</v>
      </c>
      <c r="G19" s="5">
        <v>17</v>
      </c>
      <c r="H19" s="5">
        <v>2</v>
      </c>
      <c r="I19" s="5">
        <f t="shared" si="0"/>
        <v>19</v>
      </c>
      <c r="J19" s="1">
        <v>4</v>
      </c>
      <c r="K19" s="8">
        <f t="shared" si="1"/>
        <v>0.6333333333333333</v>
      </c>
      <c r="L19" s="8">
        <f t="shared" si="2"/>
        <v>0.82608695652173914</v>
      </c>
    </row>
    <row r="20" spans="1:12" customFormat="1" ht="68">
      <c r="A20" s="5" t="s">
        <v>55</v>
      </c>
      <c r="B20" s="6" t="s">
        <v>64</v>
      </c>
      <c r="C20" s="5" t="s">
        <v>65</v>
      </c>
      <c r="D20" s="5" t="s">
        <v>30</v>
      </c>
      <c r="E20" s="7" t="s">
        <v>66</v>
      </c>
      <c r="F20" s="12">
        <v>30</v>
      </c>
      <c r="G20" s="5">
        <v>3</v>
      </c>
      <c r="H20" s="5"/>
      <c r="I20" s="5">
        <f t="shared" si="0"/>
        <v>3</v>
      </c>
      <c r="J20" s="1">
        <v>10</v>
      </c>
      <c r="K20" s="8">
        <f t="shared" si="1"/>
        <v>0.1</v>
      </c>
      <c r="L20" s="8">
        <f t="shared" si="2"/>
        <v>0.23076923076923078</v>
      </c>
    </row>
    <row r="21" spans="1:12" customFormat="1" ht="51">
      <c r="A21" s="5" t="s">
        <v>31</v>
      </c>
      <c r="B21" s="6" t="s">
        <v>67</v>
      </c>
      <c r="C21" s="5" t="s">
        <v>31</v>
      </c>
      <c r="D21" s="5" t="s">
        <v>36</v>
      </c>
      <c r="E21" s="7" t="s">
        <v>68</v>
      </c>
      <c r="F21" s="12">
        <v>30</v>
      </c>
      <c r="G21" s="5">
        <v>27</v>
      </c>
      <c r="H21" s="5"/>
      <c r="I21" s="5">
        <f t="shared" si="0"/>
        <v>27</v>
      </c>
      <c r="J21" s="1">
        <v>3</v>
      </c>
      <c r="K21" s="8">
        <f t="shared" si="1"/>
        <v>0.9</v>
      </c>
      <c r="L21" s="8">
        <f t="shared" si="2"/>
        <v>0.9</v>
      </c>
    </row>
    <row r="22" spans="1:12" customFormat="1" ht="68">
      <c r="A22" s="5" t="s">
        <v>38</v>
      </c>
      <c r="B22" s="6" t="s">
        <v>69</v>
      </c>
      <c r="C22" s="5" t="s">
        <v>40</v>
      </c>
      <c r="D22" s="5" t="s">
        <v>36</v>
      </c>
      <c r="E22" s="7" t="s">
        <v>2</v>
      </c>
      <c r="F22" s="12">
        <v>40</v>
      </c>
      <c r="G22" s="5">
        <v>18</v>
      </c>
      <c r="H22" s="5"/>
      <c r="I22" s="5">
        <f t="shared" si="0"/>
        <v>18</v>
      </c>
      <c r="J22" s="1">
        <v>14</v>
      </c>
      <c r="K22" s="8">
        <f t="shared" si="1"/>
        <v>0.45</v>
      </c>
      <c r="L22" s="8">
        <f t="shared" si="2"/>
        <v>0.5625</v>
      </c>
    </row>
    <row r="23" spans="1:12" customFormat="1" ht="85">
      <c r="A23" s="5" t="s">
        <v>23</v>
      </c>
      <c r="B23" s="6" t="s">
        <v>70</v>
      </c>
      <c r="C23" s="5" t="s">
        <v>29</v>
      </c>
      <c r="D23" s="5" t="s">
        <v>44</v>
      </c>
      <c r="E23" s="13" t="s">
        <v>71</v>
      </c>
      <c r="F23" s="12">
        <v>10</v>
      </c>
      <c r="G23" s="5">
        <v>4</v>
      </c>
      <c r="H23" s="5">
        <v>1</v>
      </c>
      <c r="I23" s="5">
        <f t="shared" si="0"/>
        <v>5</v>
      </c>
      <c r="J23" s="1">
        <v>13</v>
      </c>
      <c r="K23" s="8">
        <v>0</v>
      </c>
      <c r="L23" s="8">
        <f t="shared" si="2"/>
        <v>0.27777777777777779</v>
      </c>
    </row>
    <row r="24" spans="1:12" customFormat="1" ht="51">
      <c r="A24" s="5" t="s">
        <v>31</v>
      </c>
      <c r="B24" s="6" t="s">
        <v>72</v>
      </c>
      <c r="C24" s="5" t="s">
        <v>31</v>
      </c>
      <c r="D24" s="5" t="s">
        <v>26</v>
      </c>
      <c r="E24" s="7" t="s">
        <v>73</v>
      </c>
      <c r="F24" s="12">
        <v>30</v>
      </c>
      <c r="G24" s="5">
        <v>16</v>
      </c>
      <c r="H24" s="5"/>
      <c r="I24" s="5">
        <f t="shared" si="0"/>
        <v>16</v>
      </c>
      <c r="J24" s="1">
        <v>1</v>
      </c>
      <c r="K24" s="8">
        <f t="shared" si="1"/>
        <v>0.53333333333333333</v>
      </c>
      <c r="L24" s="8">
        <f t="shared" si="2"/>
        <v>0.94117647058823528</v>
      </c>
    </row>
    <row r="25" spans="1:12" customFormat="1" ht="51">
      <c r="A25" s="5" t="s">
        <v>23</v>
      </c>
      <c r="B25" s="6" t="s">
        <v>74</v>
      </c>
      <c r="C25" s="5" t="s">
        <v>75</v>
      </c>
      <c r="D25" s="5" t="s">
        <v>30</v>
      </c>
      <c r="E25" s="7" t="s">
        <v>76</v>
      </c>
      <c r="F25" s="12">
        <v>30</v>
      </c>
      <c r="G25" s="5">
        <v>17</v>
      </c>
      <c r="H25" s="5"/>
      <c r="I25" s="5">
        <f t="shared" si="0"/>
        <v>17</v>
      </c>
      <c r="J25" s="1">
        <v>1</v>
      </c>
      <c r="K25" s="8">
        <f t="shared" si="1"/>
        <v>0.56666666666666665</v>
      </c>
      <c r="L25" s="8">
        <f t="shared" si="2"/>
        <v>0.94444444444444442</v>
      </c>
    </row>
    <row r="26" spans="1:12" customFormat="1" ht="85">
      <c r="A26" s="5" t="s">
        <v>23</v>
      </c>
      <c r="B26" s="6" t="s">
        <v>77</v>
      </c>
      <c r="C26" s="5" t="s">
        <v>78</v>
      </c>
      <c r="D26" s="5" t="s">
        <v>44</v>
      </c>
      <c r="E26" s="7" t="s">
        <v>79</v>
      </c>
      <c r="F26" s="12">
        <v>30</v>
      </c>
      <c r="G26" s="5">
        <v>23</v>
      </c>
      <c r="H26" s="5"/>
      <c r="I26" s="5">
        <f t="shared" si="0"/>
        <v>23</v>
      </c>
      <c r="J26" s="1">
        <v>2</v>
      </c>
      <c r="K26" s="8">
        <f t="shared" si="1"/>
        <v>0.76666666666666672</v>
      </c>
      <c r="L26" s="8">
        <f t="shared" si="2"/>
        <v>0.92</v>
      </c>
    </row>
    <row r="27" spans="1:12" customFormat="1" ht="57">
      <c r="A27" s="5" t="s">
        <v>31</v>
      </c>
      <c r="B27" s="6" t="s">
        <v>80</v>
      </c>
      <c r="C27" s="5" t="s">
        <v>31</v>
      </c>
      <c r="D27" s="5" t="s">
        <v>44</v>
      </c>
      <c r="E27" s="7" t="s">
        <v>81</v>
      </c>
      <c r="F27" s="12">
        <v>40</v>
      </c>
      <c r="G27" s="5">
        <v>39</v>
      </c>
      <c r="H27" s="5"/>
      <c r="I27" s="5">
        <f t="shared" si="0"/>
        <v>39</v>
      </c>
      <c r="J27" s="1">
        <v>20</v>
      </c>
      <c r="K27" s="8">
        <f t="shared" si="1"/>
        <v>0.97499999999999998</v>
      </c>
      <c r="L27" s="8">
        <f t="shared" si="2"/>
        <v>0.66101694915254239</v>
      </c>
    </row>
    <row r="28" spans="1:12" customFormat="1" ht="51">
      <c r="A28" s="5" t="s">
        <v>82</v>
      </c>
      <c r="B28" s="6" t="s">
        <v>83</v>
      </c>
      <c r="C28" s="5" t="s">
        <v>82</v>
      </c>
      <c r="D28" s="5" t="s">
        <v>26</v>
      </c>
      <c r="E28" s="7" t="s">
        <v>84</v>
      </c>
      <c r="F28" s="12">
        <v>30</v>
      </c>
      <c r="G28" s="5">
        <v>27</v>
      </c>
      <c r="H28" s="5">
        <v>3</v>
      </c>
      <c r="I28" s="5">
        <f t="shared" si="0"/>
        <v>30</v>
      </c>
      <c r="J28" s="1">
        <v>4</v>
      </c>
      <c r="K28" s="8">
        <f t="shared" si="1"/>
        <v>1</v>
      </c>
      <c r="L28" s="8">
        <f t="shared" si="2"/>
        <v>0.88235294117647056</v>
      </c>
    </row>
    <row r="29" spans="1:12" customFormat="1" ht="51">
      <c r="A29" s="5" t="s">
        <v>23</v>
      </c>
      <c r="B29" s="6" t="s">
        <v>85</v>
      </c>
      <c r="C29" s="5" t="s">
        <v>25</v>
      </c>
      <c r="D29" s="5" t="s">
        <v>36</v>
      </c>
      <c r="E29" s="7" t="s">
        <v>7</v>
      </c>
      <c r="F29" s="12">
        <v>30</v>
      </c>
      <c r="G29" s="5">
        <v>19</v>
      </c>
      <c r="H29" s="5"/>
      <c r="I29" s="5">
        <f t="shared" si="0"/>
        <v>19</v>
      </c>
      <c r="J29" s="1">
        <v>1</v>
      </c>
      <c r="K29" s="8">
        <f t="shared" si="1"/>
        <v>0.6333333333333333</v>
      </c>
      <c r="L29" s="8">
        <f t="shared" si="2"/>
        <v>0.95</v>
      </c>
    </row>
    <row r="30" spans="1:12" customFormat="1" ht="102">
      <c r="A30" s="5" t="s">
        <v>38</v>
      </c>
      <c r="B30" s="6" t="s">
        <v>86</v>
      </c>
      <c r="C30" s="5" t="s">
        <v>40</v>
      </c>
      <c r="D30" s="5" t="s">
        <v>26</v>
      </c>
      <c r="E30" s="7" t="s">
        <v>0</v>
      </c>
      <c r="F30" s="12">
        <v>50</v>
      </c>
      <c r="G30" s="5">
        <v>62</v>
      </c>
      <c r="H30" s="5"/>
      <c r="I30" s="5">
        <f t="shared" si="0"/>
        <v>62</v>
      </c>
      <c r="J30" s="1">
        <v>2</v>
      </c>
      <c r="K30" s="8">
        <f t="shared" si="1"/>
        <v>1.24</v>
      </c>
      <c r="L30" s="8">
        <f t="shared" si="2"/>
        <v>0.96875</v>
      </c>
    </row>
    <row r="31" spans="1:12" customFormat="1" ht="38">
      <c r="A31" s="5" t="s">
        <v>23</v>
      </c>
      <c r="B31" s="6" t="s">
        <v>87</v>
      </c>
      <c r="C31" s="5" t="s">
        <v>88</v>
      </c>
      <c r="D31" s="5" t="s">
        <v>30</v>
      </c>
      <c r="E31" s="7" t="s">
        <v>89</v>
      </c>
      <c r="F31" s="12">
        <v>30</v>
      </c>
      <c r="G31" s="5">
        <v>27</v>
      </c>
      <c r="H31" s="5"/>
      <c r="I31" s="5">
        <f t="shared" si="0"/>
        <v>27</v>
      </c>
      <c r="J31" s="1">
        <v>7</v>
      </c>
      <c r="K31" s="8">
        <f t="shared" si="1"/>
        <v>0.9</v>
      </c>
      <c r="L31" s="8">
        <f t="shared" si="2"/>
        <v>0.79411764705882348</v>
      </c>
    </row>
    <row r="32" spans="1:12" customFormat="1" ht="51">
      <c r="A32" s="5" t="s">
        <v>23</v>
      </c>
      <c r="B32" s="6" t="s">
        <v>90</v>
      </c>
      <c r="C32" s="5" t="s">
        <v>91</v>
      </c>
      <c r="D32" s="5" t="s">
        <v>26</v>
      </c>
      <c r="E32" s="7" t="s">
        <v>92</v>
      </c>
      <c r="F32" s="12">
        <v>40</v>
      </c>
      <c r="G32" s="5">
        <v>26</v>
      </c>
      <c r="H32" s="5"/>
      <c r="I32" s="5">
        <f t="shared" si="0"/>
        <v>26</v>
      </c>
      <c r="J32" s="1">
        <v>28</v>
      </c>
      <c r="K32" s="8">
        <f t="shared" si="1"/>
        <v>0.65</v>
      </c>
      <c r="L32" s="8">
        <f t="shared" si="2"/>
        <v>0.48148148148148145</v>
      </c>
    </row>
    <row r="33" spans="1:12" customFormat="1" ht="51">
      <c r="A33" s="5" t="s">
        <v>31</v>
      </c>
      <c r="B33" s="6" t="s">
        <v>93</v>
      </c>
      <c r="C33" s="5" t="s">
        <v>31</v>
      </c>
      <c r="D33" s="5" t="s">
        <v>30</v>
      </c>
      <c r="E33" s="7" t="s">
        <v>94</v>
      </c>
      <c r="F33" s="12">
        <v>40</v>
      </c>
      <c r="G33" s="5">
        <v>20</v>
      </c>
      <c r="H33" s="5"/>
      <c r="I33" s="5">
        <f t="shared" si="0"/>
        <v>20</v>
      </c>
      <c r="J33" s="1"/>
      <c r="K33" s="8">
        <f t="shared" si="1"/>
        <v>0.5</v>
      </c>
      <c r="L33" s="8">
        <f t="shared" si="2"/>
        <v>1</v>
      </c>
    </row>
    <row r="34" spans="1:12" customFormat="1" ht="51">
      <c r="A34" s="5" t="s">
        <v>23</v>
      </c>
      <c r="B34" s="6" t="s">
        <v>95</v>
      </c>
      <c r="C34" s="5" t="s">
        <v>91</v>
      </c>
      <c r="D34" s="5" t="s">
        <v>30</v>
      </c>
      <c r="E34" s="7" t="s">
        <v>113</v>
      </c>
      <c r="F34" s="12">
        <v>30</v>
      </c>
      <c r="G34" s="5">
        <v>3</v>
      </c>
      <c r="H34" s="5"/>
      <c r="I34" s="5">
        <f t="shared" si="0"/>
        <v>3</v>
      </c>
      <c r="J34" s="1">
        <v>18</v>
      </c>
      <c r="K34" s="8">
        <f t="shared" si="1"/>
        <v>0.1</v>
      </c>
      <c r="L34" s="8">
        <f t="shared" si="2"/>
        <v>0.14285714285714285</v>
      </c>
    </row>
    <row r="35" spans="1:12" customFormat="1" ht="51">
      <c r="A35" s="5" t="s">
        <v>23</v>
      </c>
      <c r="B35" s="6" t="s">
        <v>96</v>
      </c>
      <c r="C35" s="5" t="s">
        <v>25</v>
      </c>
      <c r="D35" s="5" t="s">
        <v>44</v>
      </c>
      <c r="E35" s="7" t="s">
        <v>1</v>
      </c>
      <c r="F35" s="12">
        <v>20</v>
      </c>
      <c r="G35" s="5">
        <v>10</v>
      </c>
      <c r="H35" s="14">
        <v>3</v>
      </c>
      <c r="I35" s="5">
        <f t="shared" si="0"/>
        <v>13</v>
      </c>
      <c r="J35" s="1">
        <v>10</v>
      </c>
      <c r="K35" s="8">
        <f t="shared" si="1"/>
        <v>0.65</v>
      </c>
      <c r="L35" s="8">
        <f t="shared" si="2"/>
        <v>0.56521739130434778</v>
      </c>
    </row>
    <row r="36" spans="1:12" customFormat="1" ht="68">
      <c r="A36" s="5" t="s">
        <v>55</v>
      </c>
      <c r="B36" s="6" t="s">
        <v>97</v>
      </c>
      <c r="C36" s="5" t="s">
        <v>65</v>
      </c>
      <c r="D36" s="5" t="s">
        <v>26</v>
      </c>
      <c r="E36" s="7" t="s">
        <v>10</v>
      </c>
      <c r="F36" s="12">
        <v>30</v>
      </c>
      <c r="G36" s="5">
        <v>18</v>
      </c>
      <c r="H36" s="5"/>
      <c r="I36" s="5">
        <f t="shared" si="0"/>
        <v>18</v>
      </c>
      <c r="J36" s="1">
        <v>1</v>
      </c>
      <c r="K36" s="8">
        <f t="shared" si="1"/>
        <v>0.6</v>
      </c>
      <c r="L36" s="8">
        <f t="shared" si="2"/>
        <v>0.94736842105263153</v>
      </c>
    </row>
    <row r="37" spans="1:12" customFormat="1" ht="68">
      <c r="A37" s="5" t="s">
        <v>38</v>
      </c>
      <c r="B37" s="6" t="s">
        <v>98</v>
      </c>
      <c r="C37" s="5" t="s">
        <v>40</v>
      </c>
      <c r="D37" s="10">
        <v>0</v>
      </c>
      <c r="E37" s="3" t="s">
        <v>114</v>
      </c>
      <c r="F37" s="12">
        <v>0</v>
      </c>
      <c r="G37" s="5"/>
      <c r="H37" s="5">
        <v>1</v>
      </c>
      <c r="I37" s="5">
        <f t="shared" si="0"/>
        <v>1</v>
      </c>
      <c r="J37" s="1">
        <v>4</v>
      </c>
      <c r="K37" s="8">
        <v>0</v>
      </c>
      <c r="L37" s="8">
        <f t="shared" si="2"/>
        <v>0.2</v>
      </c>
    </row>
    <row r="38" spans="1:12" customFormat="1" ht="68">
      <c r="A38" s="5" t="s">
        <v>31</v>
      </c>
      <c r="B38" s="6" t="s">
        <v>99</v>
      </c>
      <c r="C38" s="5" t="s">
        <v>31</v>
      </c>
      <c r="D38" s="5" t="s">
        <v>26</v>
      </c>
      <c r="E38" s="7" t="s">
        <v>100</v>
      </c>
      <c r="F38" s="12">
        <v>30</v>
      </c>
      <c r="G38" s="5">
        <v>14</v>
      </c>
      <c r="H38" s="5"/>
      <c r="I38" s="5">
        <f t="shared" si="0"/>
        <v>14</v>
      </c>
      <c r="J38" s="1"/>
      <c r="K38" s="8">
        <f t="shared" si="1"/>
        <v>0.46666666666666667</v>
      </c>
      <c r="L38" s="8">
        <f t="shared" si="2"/>
        <v>1</v>
      </c>
    </row>
    <row r="39" spans="1:12" customFormat="1" ht="51">
      <c r="A39" s="5" t="s">
        <v>23</v>
      </c>
      <c r="B39" s="6" t="s">
        <v>101</v>
      </c>
      <c r="C39" s="5" t="s">
        <v>102</v>
      </c>
      <c r="D39" s="5" t="s">
        <v>36</v>
      </c>
      <c r="E39" s="7" t="s">
        <v>103</v>
      </c>
      <c r="F39" s="12">
        <v>25</v>
      </c>
      <c r="G39" s="5">
        <v>18</v>
      </c>
      <c r="H39" s="5"/>
      <c r="I39" s="5">
        <f t="shared" si="0"/>
        <v>18</v>
      </c>
      <c r="J39" s="1"/>
      <c r="K39" s="8">
        <f t="shared" si="1"/>
        <v>0.72</v>
      </c>
      <c r="L39" s="8">
        <f t="shared" si="2"/>
        <v>1</v>
      </c>
    </row>
    <row r="40" spans="1:12" customFormat="1" ht="51">
      <c r="A40" s="5" t="s">
        <v>38</v>
      </c>
      <c r="B40" s="6" t="s">
        <v>104</v>
      </c>
      <c r="C40" s="5" t="s">
        <v>40</v>
      </c>
      <c r="D40" s="5" t="s">
        <v>30</v>
      </c>
      <c r="E40" s="7" t="s">
        <v>11</v>
      </c>
      <c r="F40" s="12">
        <v>40</v>
      </c>
      <c r="G40" s="5">
        <v>9</v>
      </c>
      <c r="H40" s="5">
        <v>3</v>
      </c>
      <c r="I40" s="5">
        <f t="shared" si="0"/>
        <v>12</v>
      </c>
      <c r="J40" s="1">
        <v>2</v>
      </c>
      <c r="K40" s="8">
        <f t="shared" si="1"/>
        <v>0.3</v>
      </c>
      <c r="L40" s="8">
        <f t="shared" si="2"/>
        <v>0.8571428571428571</v>
      </c>
    </row>
    <row r="41" spans="1:12" customFormat="1" ht="51">
      <c r="A41" s="5" t="s">
        <v>55</v>
      </c>
      <c r="B41" s="6" t="s">
        <v>105</v>
      </c>
      <c r="C41" s="5" t="s">
        <v>106</v>
      </c>
      <c r="D41" s="5" t="s">
        <v>36</v>
      </c>
      <c r="E41" s="7" t="s">
        <v>6</v>
      </c>
      <c r="F41" s="12">
        <v>25</v>
      </c>
      <c r="G41" s="5">
        <v>11</v>
      </c>
      <c r="H41" s="5">
        <v>1</v>
      </c>
      <c r="I41" s="5">
        <f t="shared" si="0"/>
        <v>12</v>
      </c>
      <c r="J41" s="1">
        <v>2</v>
      </c>
      <c r="K41" s="8">
        <f t="shared" si="1"/>
        <v>0.48</v>
      </c>
      <c r="L41" s="8">
        <f t="shared" si="2"/>
        <v>0.8571428571428571</v>
      </c>
    </row>
    <row r="42" spans="1:12" customFormat="1" ht="68">
      <c r="A42" s="5" t="s">
        <v>38</v>
      </c>
      <c r="B42" s="6" t="s">
        <v>107</v>
      </c>
      <c r="C42" s="5" t="s">
        <v>40</v>
      </c>
      <c r="D42" s="5" t="s">
        <v>36</v>
      </c>
      <c r="E42" s="7" t="s">
        <v>108</v>
      </c>
      <c r="F42" s="12">
        <v>30</v>
      </c>
      <c r="G42" s="5">
        <v>11</v>
      </c>
      <c r="H42" s="5"/>
      <c r="I42" s="5">
        <f t="shared" si="0"/>
        <v>11</v>
      </c>
      <c r="J42" s="1"/>
      <c r="K42" s="8">
        <f t="shared" si="1"/>
        <v>0.36666666666666664</v>
      </c>
      <c r="L42" s="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Kavish  Shah</dc:creator>
  <cp:lastModifiedBy>Microsoft Office User</cp:lastModifiedBy>
  <dcterms:created xsi:type="dcterms:W3CDTF">2025-04-09T12:33:58Z</dcterms:created>
  <dcterms:modified xsi:type="dcterms:W3CDTF">2025-05-09T13:06:50Z</dcterms:modified>
</cp:coreProperties>
</file>