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simplified weight data" sheetId="2" r:id="rId5"/>
    <sheet state="visible" name="weight calculations" sheetId="3" r:id="rId6"/>
    <sheet state="visible" name="Copy of weight calculations" sheetId="4" r:id="rId7"/>
    <sheet state="visible" name="simplified heart data" sheetId="5" r:id="rId8"/>
    <sheet state="visible" name="SIZE DATA RAW" sheetId="6" r:id="rId9"/>
    <sheet state="visible" name="simplified size data" sheetId="7" r:id="rId10"/>
    <sheet state="visible" name="hh descriptive data" sheetId="8" r:id="rId11"/>
    <sheet state="visible" name="hh data" sheetId="9" r:id="rId12"/>
  </sheets>
  <definedNames/>
  <calcPr/>
</workbook>
</file>

<file path=xl/sharedStrings.xml><?xml version="1.0" encoding="utf-8"?>
<sst xmlns="http://schemas.openxmlformats.org/spreadsheetml/2006/main" count="328" uniqueCount="59">
  <si>
    <t>LEGEND:</t>
  </si>
  <si>
    <t>S = SCOTCH</t>
  </si>
  <si>
    <t>M = MASKING</t>
  </si>
  <si>
    <t>P = PACKING</t>
  </si>
  <si>
    <t>A = WEEK 1</t>
  </si>
  <si>
    <t>B = WEEK 2</t>
  </si>
  <si>
    <t>tape_type</t>
  </si>
  <si>
    <t>weight_day_1</t>
  </si>
  <si>
    <t>weight_day_2</t>
  </si>
  <si>
    <t>weight_day_3</t>
  </si>
  <si>
    <t>weight_day_4</t>
  </si>
  <si>
    <t>scotch</t>
  </si>
  <si>
    <t>masking</t>
  </si>
  <si>
    <t>packing</t>
  </si>
  <si>
    <t>loss_1_2</t>
  </si>
  <si>
    <t>percent_loss_day1</t>
  </si>
  <si>
    <t>loss_2_3</t>
  </si>
  <si>
    <t>percent_loss_day2</t>
  </si>
  <si>
    <t>loss_3_4</t>
  </si>
  <si>
    <t>percent_loss_day3</t>
  </si>
  <si>
    <t>percent_loss_1</t>
  </si>
  <si>
    <t>percent_loss_2</t>
  </si>
  <si>
    <t>percent_loss_3</t>
  </si>
  <si>
    <t>day 1</t>
  </si>
  <si>
    <t>day 2</t>
  </si>
  <si>
    <t>day 3</t>
  </si>
  <si>
    <t>day 4</t>
  </si>
  <si>
    <t>hr_day_1</t>
  </si>
  <si>
    <t>hr_day_2</t>
  </si>
  <si>
    <t>hr_day_3</t>
  </si>
  <si>
    <t>hr_day_4</t>
  </si>
  <si>
    <t>?</t>
  </si>
  <si>
    <t>week</t>
  </si>
  <si>
    <t>day</t>
  </si>
  <si>
    <t>file</t>
  </si>
  <si>
    <t>length_mm</t>
  </si>
  <si>
    <t>A</t>
  </si>
  <si>
    <t>S 11</t>
  </si>
  <si>
    <t>S 3</t>
  </si>
  <si>
    <t>S 2</t>
  </si>
  <si>
    <t>P 12</t>
  </si>
  <si>
    <t>P 9</t>
  </si>
  <si>
    <t>M 7</t>
  </si>
  <si>
    <t>M 6</t>
  </si>
  <si>
    <t>M 5</t>
  </si>
  <si>
    <t>B</t>
  </si>
  <si>
    <t>size_day_1</t>
  </si>
  <si>
    <t>size_day_2</t>
  </si>
  <si>
    <t>size_day_3</t>
  </si>
  <si>
    <t>size_day_4</t>
  </si>
  <si>
    <t>id</t>
  </si>
  <si>
    <t>HH</t>
  </si>
  <si>
    <t>DAY</t>
  </si>
  <si>
    <t>dead</t>
  </si>
  <si>
    <t>24 (dead)</t>
  </si>
  <si>
    <t>-</t>
  </si>
  <si>
    <t>N/A</t>
  </si>
  <si>
    <t>TAPE</t>
  </si>
  <si>
    <t>SURVIVED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</si>
</sst>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trike/>
      <color theme="1"/>
      <name val="Arial"/>
      <scheme val="minor"/>
    </font>
    <font>
      <strike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1" fillId="2" fontId="2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readingOrder="0"/>
    </xf>
    <xf borderId="0" fillId="0" fontId="1" numFmtId="14" xfId="0" applyFont="1" applyNumberFormat="1"/>
    <xf borderId="0" fillId="0" fontId="1" numFmtId="9" xfId="0" applyAlignment="1" applyFont="1" applyNumberFormat="1">
      <alignment readingOrder="0"/>
    </xf>
    <xf borderId="1" fillId="4" fontId="2" numFmtId="0" xfId="0" applyAlignment="1" applyBorder="1" applyFill="1" applyFont="1">
      <alignment horizontal="left" readingOrder="0" shrinkToFit="0" wrapText="1"/>
    </xf>
    <xf borderId="1" fillId="4" fontId="1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5" fontId="2" numFmtId="0" xfId="0" applyAlignment="1" applyBorder="1" applyFill="1" applyFont="1">
      <alignment horizontal="left" readingOrder="0" shrinkToFit="0" wrapText="1"/>
    </xf>
    <xf borderId="1" fillId="5" fontId="1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/>
    </xf>
    <xf borderId="1" fillId="6" fontId="2" numFmtId="0" xfId="0" applyAlignment="1" applyBorder="1" applyFont="1">
      <alignment horizontal="left" readingOrder="0" shrinkToFit="0" wrapText="1"/>
    </xf>
    <xf borderId="0" fillId="6" fontId="1" numFmtId="0" xfId="0" applyAlignment="1" applyFont="1">
      <alignment readingOrder="0"/>
    </xf>
    <xf borderId="1" fillId="7" fontId="1" numFmtId="0" xfId="0" applyAlignment="1" applyBorder="1" applyFill="1" applyFont="1">
      <alignment readingOrder="0"/>
    </xf>
    <xf borderId="1" fillId="7" fontId="2" numFmtId="0" xfId="0" applyAlignment="1" applyBorder="1" applyFont="1">
      <alignment horizontal="left" readingOrder="0" shrinkToFit="0" wrapText="1"/>
    </xf>
    <xf borderId="0" fillId="7" fontId="1" numFmtId="0" xfId="0" applyAlignment="1" applyFont="1">
      <alignment readingOrder="0"/>
    </xf>
    <xf borderId="1" fillId="8" fontId="1" numFmtId="0" xfId="0" applyAlignment="1" applyBorder="1" applyFill="1" applyFont="1">
      <alignment readingOrder="0"/>
    </xf>
    <xf borderId="1" fillId="8" fontId="1" numFmtId="0" xfId="0" applyAlignment="1" applyBorder="1" applyFont="1">
      <alignment horizontal="left" readingOrder="0" shrinkToFit="0" vertical="top" wrapText="1"/>
    </xf>
    <xf borderId="1" fillId="8" fontId="2" numFmtId="0" xfId="0" applyAlignment="1" applyBorder="1" applyFont="1">
      <alignment horizontal="left" readingOrder="0" shrinkToFit="0" wrapText="1"/>
    </xf>
    <xf borderId="1" fillId="8" fontId="1" numFmtId="0" xfId="0" applyBorder="1" applyFont="1"/>
    <xf borderId="1" fillId="7" fontId="1" numFmtId="0" xfId="0" applyAlignment="1" applyBorder="1" applyFont="1">
      <alignment horizontal="left" readingOrder="0" shrinkToFit="0" vertical="top" wrapText="1"/>
    </xf>
    <xf borderId="1" fillId="8" fontId="3" numFmtId="0" xfId="0" applyAlignment="1" applyBorder="1" applyFont="1">
      <alignment readingOrder="0"/>
    </xf>
    <xf borderId="1" fillId="8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Percentage Water Loss per Day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'weight calculations'!$M$12:$M$16</c:f>
            </c:strRef>
          </c:cat>
          <c:val>
            <c:numRef>
              <c:f>'weight calculations'!$N$12:$N$16</c:f>
              <c:numCache/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'weight calculations'!$M$12:$M$16</c:f>
            </c:strRef>
          </c:cat>
          <c:val>
            <c:numRef>
              <c:f>'weight calculations'!$O$12:$O$16</c:f>
              <c:numCache/>
            </c:numRef>
          </c:val>
          <c:smooth val="1"/>
        </c:ser>
        <c:ser>
          <c:idx val="2"/>
          <c:order val="2"/>
          <c:spPr>
            <a:ln cmpd="sng" w="38100">
              <a:solidFill>
                <a:srgbClr val="FBBC0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'weight calculations'!$M$12:$M$16</c:f>
            </c:strRef>
          </c:cat>
          <c:val>
            <c:numRef>
              <c:f>'weight calculations'!$P$12:$P$16</c:f>
              <c:numCache/>
            </c:numRef>
          </c:val>
          <c:smooth val="1"/>
        </c:ser>
        <c:axId val="1754852719"/>
        <c:axId val="1915177734"/>
      </c:lineChart>
      <c:catAx>
        <c:axId val="175485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tape_type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77734"/>
      </c:catAx>
      <c:valAx>
        <c:axId val="191517773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85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2</xdr:row>
      <xdr:rowOff>142875</xdr:rowOff>
    </xdr:from>
    <xdr:ext cx="8448675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>
      <c r="A6" s="1" t="s">
        <v>4</v>
      </c>
    </row>
    <row r="7">
      <c r="A7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1">
        <v>48.57</v>
      </c>
      <c r="C2" s="1">
        <v>46.68</v>
      </c>
      <c r="G2" s="1" t="s">
        <v>11</v>
      </c>
      <c r="H2" s="3">
        <f t="shared" ref="H2:K2" si="1">AVERAGE(B3:B7)</f>
        <v>51.89</v>
      </c>
      <c r="I2" s="3">
        <f t="shared" si="1"/>
        <v>51.572</v>
      </c>
      <c r="J2" s="3">
        <f t="shared" si="1"/>
        <v>51.062</v>
      </c>
      <c r="K2" s="3">
        <f t="shared" si="1"/>
        <v>50.376</v>
      </c>
    </row>
    <row r="3">
      <c r="A3" s="1" t="s">
        <v>11</v>
      </c>
      <c r="B3" s="1">
        <v>49.11</v>
      </c>
      <c r="C3" s="1">
        <v>48.89</v>
      </c>
      <c r="D3" s="1">
        <v>48.53</v>
      </c>
      <c r="E3" s="1">
        <v>48.14</v>
      </c>
      <c r="G3" s="1" t="s">
        <v>12</v>
      </c>
      <c r="H3" s="3">
        <f t="shared" ref="H3:K3" si="2">AVERAGE(B8:B9, B11:B14)</f>
        <v>51.785</v>
      </c>
      <c r="I3" s="3">
        <f t="shared" si="2"/>
        <v>51.33666667</v>
      </c>
      <c r="J3" s="3">
        <f t="shared" si="2"/>
        <v>50.67666667</v>
      </c>
      <c r="K3" s="3">
        <f t="shared" si="2"/>
        <v>49.965</v>
      </c>
    </row>
    <row r="4">
      <c r="A4" s="1" t="s">
        <v>11</v>
      </c>
      <c r="B4" s="1">
        <v>54.87</v>
      </c>
      <c r="C4" s="1">
        <v>54.55</v>
      </c>
      <c r="D4" s="1">
        <v>54.15</v>
      </c>
      <c r="E4" s="1">
        <v>53.36</v>
      </c>
      <c r="G4" s="1" t="s">
        <v>13</v>
      </c>
      <c r="H4" s="3">
        <f t="shared" ref="H4:K4" si="3">AVERAGE(B15,B18:B20)</f>
        <v>52.2675</v>
      </c>
      <c r="I4" s="3">
        <f t="shared" si="3"/>
        <v>51.9525</v>
      </c>
      <c r="J4" s="3">
        <f t="shared" si="3"/>
        <v>51.4975</v>
      </c>
      <c r="K4" s="3">
        <f t="shared" si="3"/>
        <v>50.9425</v>
      </c>
    </row>
    <row r="5">
      <c r="A5" s="1" t="s">
        <v>11</v>
      </c>
      <c r="B5" s="1">
        <v>51.86</v>
      </c>
      <c r="C5" s="1">
        <v>51.66</v>
      </c>
      <c r="D5" s="1">
        <v>51.39</v>
      </c>
      <c r="E5" s="1">
        <v>50.97</v>
      </c>
    </row>
    <row r="6">
      <c r="A6" s="1" t="s">
        <v>11</v>
      </c>
      <c r="B6" s="1">
        <v>51.25</v>
      </c>
      <c r="C6" s="1">
        <v>50.8</v>
      </c>
      <c r="D6" s="1">
        <v>50.01</v>
      </c>
      <c r="E6" s="1">
        <v>48.95</v>
      </c>
    </row>
    <row r="7">
      <c r="A7" s="1" t="s">
        <v>11</v>
      </c>
      <c r="B7" s="1">
        <v>52.36</v>
      </c>
      <c r="C7" s="1">
        <v>51.96</v>
      </c>
      <c r="D7" s="1">
        <v>51.23</v>
      </c>
      <c r="E7" s="1">
        <v>50.46</v>
      </c>
    </row>
    <row r="8">
      <c r="A8" s="1" t="s">
        <v>12</v>
      </c>
      <c r="B8" s="1">
        <v>47.21</v>
      </c>
      <c r="C8" s="1">
        <v>46.83</v>
      </c>
      <c r="D8" s="1">
        <v>46.43</v>
      </c>
      <c r="E8" s="1">
        <v>45.94</v>
      </c>
    </row>
    <row r="9">
      <c r="A9" s="1" t="s">
        <v>12</v>
      </c>
      <c r="B9" s="1">
        <v>46.19</v>
      </c>
      <c r="C9" s="1">
        <v>45.91</v>
      </c>
      <c r="D9" s="1">
        <v>45.57</v>
      </c>
      <c r="E9" s="1">
        <v>45.1</v>
      </c>
    </row>
    <row r="10">
      <c r="A10" s="2" t="s">
        <v>12</v>
      </c>
      <c r="B10" s="1">
        <v>48.75</v>
      </c>
      <c r="C10" s="1">
        <v>48.33</v>
      </c>
      <c r="D10" s="1"/>
      <c r="E10" s="1"/>
    </row>
    <row r="11">
      <c r="A11" s="1" t="s">
        <v>12</v>
      </c>
      <c r="B11" s="1">
        <v>57.23</v>
      </c>
      <c r="C11" s="1">
        <v>56.58</v>
      </c>
      <c r="D11" s="1">
        <v>55.63</v>
      </c>
      <c r="E11" s="1">
        <v>54.46</v>
      </c>
    </row>
    <row r="12">
      <c r="A12" s="1" t="s">
        <v>12</v>
      </c>
      <c r="B12" s="1">
        <v>52.66</v>
      </c>
      <c r="C12" s="1">
        <v>52.33</v>
      </c>
      <c r="D12" s="1">
        <v>51.62</v>
      </c>
      <c r="E12" s="1">
        <v>50.94</v>
      </c>
    </row>
    <row r="13">
      <c r="A13" s="1" t="s">
        <v>12</v>
      </c>
      <c r="B13" s="1">
        <v>51.11</v>
      </c>
      <c r="C13" s="1">
        <v>50.61</v>
      </c>
      <c r="D13" s="1">
        <v>49.96</v>
      </c>
      <c r="E13" s="1">
        <v>49.52</v>
      </c>
    </row>
    <row r="14">
      <c r="A14" s="1" t="s">
        <v>12</v>
      </c>
      <c r="B14" s="1">
        <v>56.31</v>
      </c>
      <c r="C14" s="1">
        <v>55.76</v>
      </c>
      <c r="D14" s="1">
        <v>54.85</v>
      </c>
      <c r="E14" s="1">
        <v>53.83</v>
      </c>
    </row>
    <row r="15">
      <c r="A15" s="1" t="s">
        <v>13</v>
      </c>
      <c r="B15" s="1">
        <v>52.58</v>
      </c>
      <c r="C15" s="1">
        <v>52.26</v>
      </c>
      <c r="D15" s="1">
        <v>51.88</v>
      </c>
      <c r="E15" s="1">
        <v>51.21</v>
      </c>
    </row>
    <row r="16">
      <c r="A16" s="2" t="s">
        <v>13</v>
      </c>
      <c r="B16" s="1">
        <v>50.0</v>
      </c>
      <c r="C16" s="1">
        <v>49.82</v>
      </c>
      <c r="D16" s="1"/>
      <c r="E16" s="1"/>
    </row>
    <row r="17">
      <c r="A17" s="2" t="s">
        <v>13</v>
      </c>
      <c r="B17" s="1">
        <v>49.11</v>
      </c>
      <c r="C17" s="1">
        <v>48.95</v>
      </c>
      <c r="D17" s="1">
        <v>48.58</v>
      </c>
    </row>
    <row r="18">
      <c r="A18" s="1" t="s">
        <v>13</v>
      </c>
      <c r="B18" s="1">
        <v>52.41</v>
      </c>
      <c r="C18" s="1">
        <v>51.99</v>
      </c>
      <c r="D18" s="1">
        <v>51.39</v>
      </c>
      <c r="E18" s="1">
        <v>50.99</v>
      </c>
    </row>
    <row r="19">
      <c r="A19" s="1" t="s">
        <v>13</v>
      </c>
      <c r="B19" s="1">
        <v>49.86</v>
      </c>
      <c r="C19" s="1">
        <v>49.59</v>
      </c>
      <c r="D19" s="1">
        <v>49.16</v>
      </c>
      <c r="E19" s="1">
        <v>48.41</v>
      </c>
    </row>
    <row r="20">
      <c r="A20" s="1" t="s">
        <v>13</v>
      </c>
      <c r="B20" s="1">
        <v>54.22</v>
      </c>
      <c r="C20" s="1">
        <v>53.97</v>
      </c>
      <c r="D20" s="1">
        <v>53.56</v>
      </c>
      <c r="E20" s="1">
        <v>53.16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7" max="7" width="15.0"/>
    <col customWidth="1" min="10" max="10" width="15.0"/>
  </cols>
  <sheetData>
    <row r="1">
      <c r="A1" s="1" t="s">
        <v>6</v>
      </c>
      <c r="B1" s="1" t="s">
        <v>7</v>
      </c>
      <c r="C1" s="1" t="s">
        <v>14</v>
      </c>
      <c r="D1" s="1" t="s">
        <v>15</v>
      </c>
      <c r="E1" s="1" t="s">
        <v>8</v>
      </c>
      <c r="F1" s="1" t="s">
        <v>16</v>
      </c>
      <c r="G1" s="1" t="s">
        <v>17</v>
      </c>
      <c r="H1" s="1" t="s">
        <v>9</v>
      </c>
      <c r="I1" s="1" t="s">
        <v>18</v>
      </c>
      <c r="J1" s="1" t="s">
        <v>19</v>
      </c>
      <c r="K1" s="1" t="s">
        <v>10</v>
      </c>
      <c r="M1" s="1" t="s">
        <v>6</v>
      </c>
      <c r="N1" s="1" t="s">
        <v>14</v>
      </c>
      <c r="O1" s="1" t="s">
        <v>16</v>
      </c>
      <c r="P1" s="1" t="s">
        <v>18</v>
      </c>
    </row>
    <row r="2">
      <c r="A2" s="2" t="s">
        <v>11</v>
      </c>
      <c r="B2" s="1">
        <v>48.57</v>
      </c>
      <c r="D2" s="4"/>
      <c r="E2" s="1">
        <v>46.68</v>
      </c>
      <c r="G2" s="4"/>
      <c r="I2" s="3">
        <f t="shared" ref="I2:I12" si="1">H2-K2</f>
        <v>0</v>
      </c>
      <c r="J2" s="4"/>
      <c r="M2" s="1" t="s">
        <v>11</v>
      </c>
      <c r="N2" s="3">
        <f>AVERAGE(C2:C7)</f>
        <v>0.318</v>
      </c>
      <c r="O2" s="3">
        <f>AVERAGE(F2:F7)</f>
        <v>0.51</v>
      </c>
      <c r="P2" s="3">
        <f>AVERAGE(I2:I7)</f>
        <v>0.5716666667</v>
      </c>
    </row>
    <row r="3">
      <c r="A3" s="1" t="s">
        <v>11</v>
      </c>
      <c r="B3" s="1">
        <v>49.11</v>
      </c>
      <c r="C3" s="1">
        <f t="shared" ref="C3:C12" si="2">(B3-E3)</f>
        <v>0.22</v>
      </c>
      <c r="D3" s="4">
        <f t="shared" ref="D3:D12" si="3">(C3/B3)</f>
        <v>0.004479739361</v>
      </c>
      <c r="E3" s="1">
        <v>48.89</v>
      </c>
      <c r="F3" s="1">
        <f t="shared" ref="F3:F9" si="4">E3-H3</f>
        <v>0.36</v>
      </c>
      <c r="G3" s="4">
        <f t="shared" ref="G3:G9" si="5">F3/B3</f>
        <v>0.00733048259</v>
      </c>
      <c r="H3" s="1">
        <v>48.53</v>
      </c>
      <c r="I3" s="3">
        <f t="shared" si="1"/>
        <v>0.39</v>
      </c>
      <c r="J3" s="4">
        <f t="shared" ref="J3:J9" si="6">I3/B3</f>
        <v>0.007941356139</v>
      </c>
      <c r="K3" s="1">
        <v>48.14</v>
      </c>
      <c r="M3" s="1" t="s">
        <v>12</v>
      </c>
      <c r="N3" s="3">
        <f>AVERAGE(C8:C15)</f>
        <v>0.4442857143</v>
      </c>
      <c r="O3" s="3">
        <f>AVERAGE(F8:F15)</f>
        <v>0.66</v>
      </c>
      <c r="P3" s="3">
        <f>AVERAGE(I8:I15)</f>
        <v>0.61</v>
      </c>
    </row>
    <row r="4">
      <c r="A4" s="1" t="s">
        <v>11</v>
      </c>
      <c r="B4" s="1">
        <v>54.87</v>
      </c>
      <c r="C4" s="1">
        <f t="shared" si="2"/>
        <v>0.32</v>
      </c>
      <c r="D4" s="4">
        <f t="shared" si="3"/>
        <v>0.005831966466</v>
      </c>
      <c r="E4" s="1">
        <v>54.55</v>
      </c>
      <c r="F4" s="1">
        <f t="shared" si="4"/>
        <v>0.4</v>
      </c>
      <c r="G4" s="4">
        <f t="shared" si="5"/>
        <v>0.007289958083</v>
      </c>
      <c r="H4" s="1">
        <v>54.15</v>
      </c>
      <c r="I4" s="3">
        <f t="shared" si="1"/>
        <v>0.79</v>
      </c>
      <c r="J4" s="4">
        <f t="shared" si="6"/>
        <v>0.01439766721</v>
      </c>
      <c r="K4" s="1">
        <v>53.36</v>
      </c>
      <c r="M4" s="1" t="s">
        <v>13</v>
      </c>
      <c r="N4" s="3">
        <f>AVERAGE(C16:C21)</f>
        <v>0.2666666667</v>
      </c>
      <c r="O4" s="3">
        <f>AVERAGE(F16:F21)</f>
        <v>0.438</v>
      </c>
      <c r="P4" s="3">
        <f>AVERAGE(I16:I21)</f>
        <v>0.555</v>
      </c>
    </row>
    <row r="5">
      <c r="A5" s="1" t="s">
        <v>11</v>
      </c>
      <c r="B5" s="1">
        <v>51.86</v>
      </c>
      <c r="C5" s="1">
        <f t="shared" si="2"/>
        <v>0.2</v>
      </c>
      <c r="D5" s="4">
        <f t="shared" si="3"/>
        <v>0.00385653683</v>
      </c>
      <c r="E5" s="1">
        <v>51.66</v>
      </c>
      <c r="F5" s="1">
        <f t="shared" si="4"/>
        <v>0.27</v>
      </c>
      <c r="G5" s="4">
        <f t="shared" si="5"/>
        <v>0.00520632472</v>
      </c>
      <c r="H5" s="1">
        <v>51.39</v>
      </c>
      <c r="I5" s="3">
        <f t="shared" si="1"/>
        <v>0.42</v>
      </c>
      <c r="J5" s="4">
        <f t="shared" si="6"/>
        <v>0.008098727343</v>
      </c>
      <c r="K5" s="1">
        <v>50.97</v>
      </c>
    </row>
    <row r="6">
      <c r="A6" s="1" t="s">
        <v>11</v>
      </c>
      <c r="B6" s="1">
        <v>51.25</v>
      </c>
      <c r="C6" s="1">
        <f t="shared" si="2"/>
        <v>0.45</v>
      </c>
      <c r="D6" s="4">
        <f t="shared" si="3"/>
        <v>0.008780487805</v>
      </c>
      <c r="E6" s="1">
        <v>50.8</v>
      </c>
      <c r="F6" s="1">
        <f t="shared" si="4"/>
        <v>0.79</v>
      </c>
      <c r="G6" s="4">
        <f t="shared" si="5"/>
        <v>0.01541463415</v>
      </c>
      <c r="H6" s="1">
        <v>50.01</v>
      </c>
      <c r="I6" s="3">
        <f t="shared" si="1"/>
        <v>1.06</v>
      </c>
      <c r="J6" s="4">
        <f t="shared" si="6"/>
        <v>0.02068292683</v>
      </c>
      <c r="K6" s="1">
        <v>48.95</v>
      </c>
    </row>
    <row r="7">
      <c r="A7" s="1" t="s">
        <v>11</v>
      </c>
      <c r="B7" s="1">
        <v>52.36</v>
      </c>
      <c r="C7" s="1">
        <f t="shared" si="2"/>
        <v>0.4</v>
      </c>
      <c r="D7" s="4">
        <f t="shared" si="3"/>
        <v>0.007639419404</v>
      </c>
      <c r="E7" s="1">
        <v>51.96</v>
      </c>
      <c r="F7" s="1">
        <f t="shared" si="4"/>
        <v>0.73</v>
      </c>
      <c r="G7" s="4">
        <f t="shared" si="5"/>
        <v>0.01394194041</v>
      </c>
      <c r="H7" s="1">
        <v>51.23</v>
      </c>
      <c r="I7" s="3">
        <f t="shared" si="1"/>
        <v>0.77</v>
      </c>
      <c r="J7" s="4">
        <f t="shared" si="6"/>
        <v>0.01470588235</v>
      </c>
      <c r="K7" s="1">
        <v>50.46</v>
      </c>
    </row>
    <row r="8">
      <c r="A8" s="1" t="s">
        <v>12</v>
      </c>
      <c r="B8" s="1">
        <v>47.21</v>
      </c>
      <c r="C8" s="1">
        <f t="shared" si="2"/>
        <v>0.38</v>
      </c>
      <c r="D8" s="4">
        <f t="shared" si="3"/>
        <v>0.008049142131</v>
      </c>
      <c r="E8" s="1">
        <v>46.83</v>
      </c>
      <c r="F8" s="1">
        <f t="shared" si="4"/>
        <v>0.4</v>
      </c>
      <c r="G8" s="4">
        <f t="shared" si="5"/>
        <v>0.00847278119</v>
      </c>
      <c r="H8" s="1">
        <v>46.43</v>
      </c>
      <c r="I8" s="3">
        <f t="shared" si="1"/>
        <v>0.49</v>
      </c>
      <c r="J8" s="4">
        <f t="shared" si="6"/>
        <v>0.01037915696</v>
      </c>
      <c r="K8" s="1">
        <v>45.94</v>
      </c>
      <c r="M8" s="1" t="s">
        <v>6</v>
      </c>
      <c r="N8" s="1" t="s">
        <v>20</v>
      </c>
      <c r="O8" s="1" t="s">
        <v>21</v>
      </c>
      <c r="P8" s="1" t="s">
        <v>22</v>
      </c>
    </row>
    <row r="9">
      <c r="A9" s="2" t="s">
        <v>12</v>
      </c>
      <c r="B9" s="1">
        <v>46.19</v>
      </c>
      <c r="C9" s="1">
        <f t="shared" si="2"/>
        <v>0.28</v>
      </c>
      <c r="D9" s="4">
        <f t="shared" si="3"/>
        <v>0.006061918164</v>
      </c>
      <c r="E9" s="1">
        <v>45.91</v>
      </c>
      <c r="F9" s="1">
        <f t="shared" si="4"/>
        <v>0.34</v>
      </c>
      <c r="G9" s="4">
        <f t="shared" si="5"/>
        <v>0.007360900628</v>
      </c>
      <c r="H9" s="1">
        <v>45.57</v>
      </c>
      <c r="I9" s="3">
        <f t="shared" si="1"/>
        <v>0.47</v>
      </c>
      <c r="J9" s="4">
        <f t="shared" si="6"/>
        <v>0.01017536263</v>
      </c>
      <c r="K9" s="1">
        <v>45.1</v>
      </c>
      <c r="M9" s="1" t="s">
        <v>11</v>
      </c>
    </row>
    <row r="10">
      <c r="A10" s="1" t="s">
        <v>12</v>
      </c>
      <c r="B10" s="1">
        <v>48.75</v>
      </c>
      <c r="C10" s="1">
        <f t="shared" si="2"/>
        <v>0.42</v>
      </c>
      <c r="D10" s="4">
        <f t="shared" si="3"/>
        <v>0.008615384615</v>
      </c>
      <c r="E10" s="1">
        <v>48.33</v>
      </c>
      <c r="G10" s="4"/>
      <c r="H10" s="1"/>
      <c r="I10" s="3">
        <f t="shared" si="1"/>
        <v>0</v>
      </c>
      <c r="J10" s="4"/>
      <c r="K10" s="1"/>
      <c r="M10" s="1" t="s">
        <v>12</v>
      </c>
    </row>
    <row r="11">
      <c r="A11" s="1" t="s">
        <v>12</v>
      </c>
      <c r="B11" s="1">
        <v>57.23</v>
      </c>
      <c r="C11" s="1">
        <f t="shared" si="2"/>
        <v>0.65</v>
      </c>
      <c r="D11" s="4">
        <f t="shared" si="3"/>
        <v>0.01135767954</v>
      </c>
      <c r="E11" s="1">
        <v>56.58</v>
      </c>
      <c r="F11" s="1">
        <f t="shared" ref="F11:F12" si="7">E11-H11</f>
        <v>0.95</v>
      </c>
      <c r="G11" s="4">
        <f t="shared" ref="G11:G12" si="8">F11/B11</f>
        <v>0.01659968548</v>
      </c>
      <c r="H11" s="1">
        <v>55.63</v>
      </c>
      <c r="I11" s="3">
        <f t="shared" si="1"/>
        <v>1.17</v>
      </c>
      <c r="J11" s="4">
        <f t="shared" ref="J11:J12" si="9">I11/B11</f>
        <v>0.02044382317</v>
      </c>
      <c r="K11" s="1">
        <v>54.46</v>
      </c>
      <c r="M11" s="1" t="s">
        <v>13</v>
      </c>
    </row>
    <row r="12">
      <c r="A12" s="1" t="s">
        <v>12</v>
      </c>
      <c r="B12" s="1">
        <v>52.66</v>
      </c>
      <c r="C12" s="1">
        <f t="shared" si="2"/>
        <v>0.33</v>
      </c>
      <c r="D12" s="4">
        <f t="shared" si="3"/>
        <v>0.006266616027</v>
      </c>
      <c r="E12" s="1">
        <v>52.33</v>
      </c>
      <c r="F12" s="1">
        <f t="shared" si="7"/>
        <v>0.71</v>
      </c>
      <c r="G12" s="4">
        <f t="shared" si="8"/>
        <v>0.01348271933</v>
      </c>
      <c r="H12" s="1">
        <v>51.62</v>
      </c>
      <c r="I12" s="3">
        <f t="shared" si="1"/>
        <v>0.68</v>
      </c>
      <c r="J12" s="4">
        <f t="shared" si="9"/>
        <v>0.01291302697</v>
      </c>
      <c r="K12" s="1">
        <v>50.94</v>
      </c>
      <c r="N12" s="1" t="s">
        <v>11</v>
      </c>
      <c r="O12" s="1" t="s">
        <v>12</v>
      </c>
      <c r="P12" s="1" t="s">
        <v>13</v>
      </c>
    </row>
    <row r="13">
      <c r="A13" s="1"/>
      <c r="B13" s="1"/>
      <c r="C13" s="1"/>
      <c r="D13" s="4"/>
      <c r="E13" s="1"/>
      <c r="F13" s="1"/>
      <c r="G13" s="4"/>
      <c r="H13" s="1"/>
      <c r="J13" s="4"/>
      <c r="K13" s="1"/>
      <c r="M13" s="1" t="s">
        <v>23</v>
      </c>
      <c r="N13" s="5">
        <v>0.0</v>
      </c>
      <c r="O13" s="5">
        <v>0.0</v>
      </c>
      <c r="P13" s="5">
        <v>0.0</v>
      </c>
    </row>
    <row r="14">
      <c r="A14" s="1" t="s">
        <v>12</v>
      </c>
      <c r="B14" s="1">
        <v>51.11</v>
      </c>
      <c r="C14" s="1">
        <f t="shared" ref="C14:C21" si="10">(B14-E14)</f>
        <v>0.5</v>
      </c>
      <c r="D14" s="4">
        <f t="shared" ref="D14:D21" si="11">(C14/B14)</f>
        <v>0.009782821366</v>
      </c>
      <c r="E14" s="1">
        <v>50.61</v>
      </c>
      <c r="F14" s="1">
        <f t="shared" ref="F14:F16" si="12">E14-H14</f>
        <v>0.65</v>
      </c>
      <c r="G14" s="4">
        <f t="shared" ref="G14:G16" si="13">F14/B14</f>
        <v>0.01271766778</v>
      </c>
      <c r="H14" s="1">
        <v>49.96</v>
      </c>
      <c r="I14" s="3">
        <f t="shared" ref="I14:I16" si="14">H14-K14</f>
        <v>0.44</v>
      </c>
      <c r="J14" s="4">
        <f t="shared" ref="J14:J16" si="15">I14/B14</f>
        <v>0.008608882802</v>
      </c>
      <c r="K14" s="1">
        <v>49.52</v>
      </c>
      <c r="M14" s="1" t="s">
        <v>24</v>
      </c>
      <c r="N14" s="4">
        <f>AVERAGE(D2:D7)</f>
        <v>0.006117629973</v>
      </c>
      <c r="O14" s="4">
        <f>AVERAGE(D8:D15)</f>
        <v>0.008557274443</v>
      </c>
      <c r="P14" s="4">
        <f>AVERAGE(D16:D21)</f>
        <v>0.005163950251</v>
      </c>
    </row>
    <row r="15">
      <c r="A15" s="1" t="s">
        <v>12</v>
      </c>
      <c r="B15" s="1">
        <v>56.31</v>
      </c>
      <c r="C15" s="1">
        <f t="shared" si="10"/>
        <v>0.55</v>
      </c>
      <c r="D15" s="4">
        <f t="shared" si="11"/>
        <v>0.009767359261</v>
      </c>
      <c r="E15" s="1">
        <v>55.76</v>
      </c>
      <c r="F15" s="1">
        <f t="shared" si="12"/>
        <v>0.91</v>
      </c>
      <c r="G15" s="4">
        <f t="shared" si="13"/>
        <v>0.01616053987</v>
      </c>
      <c r="H15" s="1">
        <v>54.85</v>
      </c>
      <c r="I15" s="3">
        <f t="shared" si="14"/>
        <v>1.02</v>
      </c>
      <c r="J15" s="4">
        <f t="shared" si="15"/>
        <v>0.01811401172</v>
      </c>
      <c r="K15" s="1">
        <v>53.83</v>
      </c>
      <c r="M15" s="1" t="s">
        <v>25</v>
      </c>
      <c r="N15" s="4">
        <f>AVERAGE(G2:G7)</f>
        <v>0.00983666799</v>
      </c>
      <c r="O15" s="4">
        <f>AVERAGE(G8:G15)</f>
        <v>0.01246571571</v>
      </c>
      <c r="P15" s="4">
        <f>AVERAGE(G16:G21)</f>
        <v>0.008479063898</v>
      </c>
    </row>
    <row r="16">
      <c r="A16" s="1" t="s">
        <v>13</v>
      </c>
      <c r="B16" s="1">
        <v>52.58</v>
      </c>
      <c r="C16" s="1">
        <f t="shared" si="10"/>
        <v>0.32</v>
      </c>
      <c r="D16" s="4">
        <f t="shared" si="11"/>
        <v>0.006085964245</v>
      </c>
      <c r="E16" s="1">
        <v>52.26</v>
      </c>
      <c r="F16" s="1">
        <f t="shared" si="12"/>
        <v>0.38</v>
      </c>
      <c r="G16" s="4">
        <f t="shared" si="13"/>
        <v>0.007227082541</v>
      </c>
      <c r="H16" s="1">
        <v>51.88</v>
      </c>
      <c r="I16" s="3">
        <f t="shared" si="14"/>
        <v>0.67</v>
      </c>
      <c r="J16" s="4">
        <f t="shared" si="15"/>
        <v>0.01274248764</v>
      </c>
      <c r="K16" s="1">
        <v>51.21</v>
      </c>
      <c r="M16" s="1" t="s">
        <v>26</v>
      </c>
      <c r="N16" s="4">
        <f>AVERAGE(J2:J7)</f>
        <v>0.01316531198</v>
      </c>
      <c r="O16" s="4">
        <f>AVERAGE(J8:J15)</f>
        <v>0.01343904404</v>
      </c>
      <c r="P16" s="4">
        <f>AVERAGE(J16:J21)</f>
        <v>0.01069852209</v>
      </c>
    </row>
    <row r="17">
      <c r="A17" s="2" t="s">
        <v>13</v>
      </c>
      <c r="B17" s="1">
        <v>50.0</v>
      </c>
      <c r="C17" s="1">
        <f t="shared" si="10"/>
        <v>0.18</v>
      </c>
      <c r="D17" s="4">
        <f t="shared" si="11"/>
        <v>0.0036</v>
      </c>
      <c r="E17" s="1">
        <v>49.82</v>
      </c>
      <c r="G17" s="4"/>
      <c r="H17" s="1"/>
      <c r="J17" s="4"/>
      <c r="K17" s="1"/>
    </row>
    <row r="18">
      <c r="A18" s="1" t="s">
        <v>13</v>
      </c>
      <c r="B18" s="1">
        <v>49.11</v>
      </c>
      <c r="C18" s="1">
        <f t="shared" si="10"/>
        <v>0.16</v>
      </c>
      <c r="D18" s="4">
        <f t="shared" si="11"/>
        <v>0.003257992262</v>
      </c>
      <c r="E18" s="1">
        <v>48.95</v>
      </c>
      <c r="F18" s="1">
        <f t="shared" ref="F18:F21" si="16">E18-H18</f>
        <v>0.37</v>
      </c>
      <c r="G18" s="4">
        <f t="shared" ref="G18:G21" si="17">F18/B18</f>
        <v>0.007534107106</v>
      </c>
      <c r="H18" s="1">
        <v>48.58</v>
      </c>
      <c r="J18" s="4"/>
    </row>
    <row r="19">
      <c r="A19" s="1" t="s">
        <v>13</v>
      </c>
      <c r="B19" s="1">
        <v>52.41</v>
      </c>
      <c r="C19" s="1">
        <f t="shared" si="10"/>
        <v>0.42</v>
      </c>
      <c r="D19" s="4">
        <f t="shared" si="11"/>
        <v>0.008013737836</v>
      </c>
      <c r="E19" s="1">
        <v>51.99</v>
      </c>
      <c r="F19" s="1">
        <f t="shared" si="16"/>
        <v>0.6</v>
      </c>
      <c r="G19" s="4">
        <f t="shared" si="17"/>
        <v>0.01144819691</v>
      </c>
      <c r="H19" s="1">
        <v>51.39</v>
      </c>
      <c r="I19" s="3">
        <f t="shared" ref="I19:I21" si="18">H19-K19</f>
        <v>0.4</v>
      </c>
      <c r="J19" s="4">
        <f t="shared" ref="J19:J21" si="19">I19/B19</f>
        <v>0.007632131273</v>
      </c>
      <c r="K19" s="1">
        <v>50.99</v>
      </c>
    </row>
    <row r="20">
      <c r="A20" s="1" t="s">
        <v>13</v>
      </c>
      <c r="B20" s="1">
        <v>49.86</v>
      </c>
      <c r="C20" s="1">
        <f t="shared" si="10"/>
        <v>0.27</v>
      </c>
      <c r="D20" s="4">
        <f t="shared" si="11"/>
        <v>0.005415162455</v>
      </c>
      <c r="E20" s="1">
        <v>49.59</v>
      </c>
      <c r="F20" s="1">
        <f t="shared" si="16"/>
        <v>0.43</v>
      </c>
      <c r="G20" s="4">
        <f t="shared" si="17"/>
        <v>0.008624147613</v>
      </c>
      <c r="H20" s="1">
        <v>49.16</v>
      </c>
      <c r="I20" s="3">
        <f t="shared" si="18"/>
        <v>0.75</v>
      </c>
      <c r="J20" s="4">
        <f t="shared" si="19"/>
        <v>0.01504211793</v>
      </c>
      <c r="K20" s="1">
        <v>48.41</v>
      </c>
    </row>
    <row r="21">
      <c r="A21" s="1" t="s">
        <v>13</v>
      </c>
      <c r="B21" s="1">
        <v>54.22</v>
      </c>
      <c r="C21" s="1">
        <f t="shared" si="10"/>
        <v>0.25</v>
      </c>
      <c r="D21" s="4">
        <f t="shared" si="11"/>
        <v>0.004610844707</v>
      </c>
      <c r="E21" s="1">
        <v>53.97</v>
      </c>
      <c r="F21" s="1">
        <f t="shared" si="16"/>
        <v>0.41</v>
      </c>
      <c r="G21" s="4">
        <f t="shared" si="17"/>
        <v>0.007561785319</v>
      </c>
      <c r="H21" s="1">
        <v>53.56</v>
      </c>
      <c r="I21" s="3">
        <f t="shared" si="18"/>
        <v>0.4</v>
      </c>
      <c r="J21" s="4">
        <f t="shared" si="19"/>
        <v>0.007377351531</v>
      </c>
      <c r="K21" s="1">
        <v>53.16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7" max="7" width="15.0"/>
    <col customWidth="1" min="10" max="10" width="15.0"/>
  </cols>
  <sheetData>
    <row r="2">
      <c r="A2" s="2"/>
      <c r="D2" s="4"/>
      <c r="G2" s="4"/>
      <c r="J2" s="4"/>
    </row>
    <row r="3">
      <c r="D3" s="4"/>
      <c r="G3" s="4"/>
      <c r="J3" s="4"/>
    </row>
    <row r="4">
      <c r="D4" s="4"/>
      <c r="G4" s="4"/>
      <c r="J4" s="4"/>
    </row>
    <row r="5">
      <c r="D5" s="4"/>
      <c r="G5" s="4"/>
      <c r="J5" s="4"/>
    </row>
    <row r="6">
      <c r="D6" s="4"/>
      <c r="G6" s="4"/>
      <c r="J6" s="4"/>
    </row>
    <row r="7">
      <c r="D7" s="4"/>
      <c r="G7" s="4"/>
      <c r="J7" s="4"/>
    </row>
    <row r="8">
      <c r="D8" s="4"/>
      <c r="G8" s="4"/>
      <c r="J8" s="4"/>
    </row>
    <row r="9">
      <c r="A9" s="2"/>
      <c r="D9" s="4"/>
      <c r="G9" s="4"/>
      <c r="J9" s="4"/>
    </row>
    <row r="10">
      <c r="D10" s="4"/>
      <c r="G10" s="4"/>
      <c r="J10" s="4"/>
    </row>
    <row r="11">
      <c r="D11" s="4"/>
      <c r="G11" s="4"/>
      <c r="J11" s="4"/>
    </row>
    <row r="12">
      <c r="D12" s="4"/>
      <c r="G12" s="4"/>
      <c r="J12" s="4"/>
    </row>
    <row r="13">
      <c r="D13" s="4"/>
      <c r="G13" s="4"/>
      <c r="J13" s="4"/>
      <c r="N13" s="5"/>
      <c r="O13" s="5"/>
      <c r="P13" s="5"/>
    </row>
    <row r="14">
      <c r="D14" s="4"/>
      <c r="G14" s="4"/>
      <c r="J14" s="4"/>
    </row>
    <row r="15">
      <c r="D15" s="4"/>
      <c r="G15" s="4"/>
      <c r="J15" s="4"/>
    </row>
    <row r="16">
      <c r="D16" s="4"/>
      <c r="G16" s="4"/>
      <c r="J16" s="4"/>
    </row>
    <row r="17">
      <c r="A17" s="2"/>
      <c r="D17" s="4"/>
      <c r="G17" s="4"/>
      <c r="J17" s="4"/>
    </row>
    <row r="18">
      <c r="D18" s="4"/>
      <c r="G18" s="4"/>
      <c r="J18" s="4"/>
    </row>
    <row r="19">
      <c r="D19" s="4"/>
      <c r="G19" s="4"/>
      <c r="J19" s="4"/>
    </row>
    <row r="20">
      <c r="D20" s="4"/>
      <c r="G20" s="4"/>
      <c r="J20" s="4"/>
    </row>
    <row r="21">
      <c r="D21" s="4"/>
      <c r="G21" s="4"/>
      <c r="J21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27</v>
      </c>
      <c r="C1" s="1" t="s">
        <v>28</v>
      </c>
      <c r="D1" s="1" t="s">
        <v>29</v>
      </c>
      <c r="E1" s="1" t="s">
        <v>30</v>
      </c>
    </row>
    <row r="2">
      <c r="A2" s="1" t="s">
        <v>11</v>
      </c>
      <c r="B2" s="6" t="s">
        <v>31</v>
      </c>
      <c r="C2" s="1">
        <v>1.69</v>
      </c>
    </row>
    <row r="3">
      <c r="A3" s="1" t="s">
        <v>11</v>
      </c>
      <c r="B3" s="6" t="s">
        <v>31</v>
      </c>
      <c r="C3" s="1">
        <v>1.25</v>
      </c>
      <c r="D3" s="1">
        <v>1.0</v>
      </c>
    </row>
    <row r="4">
      <c r="A4" s="1" t="s">
        <v>11</v>
      </c>
      <c r="B4" s="6" t="s">
        <v>31</v>
      </c>
      <c r="C4" s="1">
        <v>1.18</v>
      </c>
      <c r="D4" s="1">
        <v>1.1</v>
      </c>
    </row>
    <row r="5">
      <c r="A5" s="1" t="s">
        <v>11</v>
      </c>
      <c r="B5" s="6" t="s">
        <v>31</v>
      </c>
      <c r="C5" s="1">
        <v>1.23</v>
      </c>
      <c r="D5" s="6" t="s">
        <v>31</v>
      </c>
      <c r="E5" s="1">
        <v>2.25</v>
      </c>
    </row>
    <row r="6">
      <c r="A6" s="1" t="s">
        <v>11</v>
      </c>
    </row>
    <row r="7">
      <c r="A7" s="1" t="s">
        <v>11</v>
      </c>
    </row>
    <row r="8">
      <c r="A8" s="1" t="s">
        <v>12</v>
      </c>
    </row>
    <row r="9">
      <c r="A9" s="1" t="s">
        <v>12</v>
      </c>
    </row>
    <row r="10">
      <c r="A10" s="1" t="s">
        <v>12</v>
      </c>
    </row>
    <row r="11">
      <c r="A11" s="1" t="s">
        <v>12</v>
      </c>
    </row>
    <row r="12">
      <c r="A12" s="1" t="s">
        <v>12</v>
      </c>
    </row>
    <row r="13">
      <c r="A13" s="1" t="s">
        <v>12</v>
      </c>
    </row>
    <row r="14">
      <c r="A14" s="1" t="s">
        <v>12</v>
      </c>
    </row>
    <row r="15">
      <c r="A15" s="1" t="s">
        <v>13</v>
      </c>
    </row>
    <row r="16">
      <c r="A16" s="1" t="s">
        <v>13</v>
      </c>
    </row>
    <row r="17">
      <c r="A17" s="1" t="s">
        <v>13</v>
      </c>
    </row>
    <row r="18">
      <c r="A18" s="1" t="s">
        <v>13</v>
      </c>
    </row>
    <row r="19">
      <c r="A19" s="1" t="s">
        <v>13</v>
      </c>
    </row>
    <row r="20">
      <c r="A20" s="1" t="s">
        <v>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  <c r="C1" s="1" t="s">
        <v>34</v>
      </c>
      <c r="D1" s="1" t="s">
        <v>35</v>
      </c>
    </row>
    <row r="2">
      <c r="A2" s="1" t="s">
        <v>36</v>
      </c>
      <c r="B2" s="1">
        <v>1.0</v>
      </c>
      <c r="C2" s="1" t="s">
        <v>37</v>
      </c>
      <c r="D2" s="1"/>
    </row>
    <row r="3">
      <c r="A3" s="1" t="s">
        <v>36</v>
      </c>
      <c r="B3" s="1">
        <v>1.0</v>
      </c>
      <c r="C3" s="1" t="s">
        <v>38</v>
      </c>
      <c r="D3" s="1"/>
    </row>
    <row r="4">
      <c r="A4" s="1" t="s">
        <v>36</v>
      </c>
      <c r="B4" s="1">
        <v>1.0</v>
      </c>
      <c r="C4" s="1" t="s">
        <v>39</v>
      </c>
      <c r="D4" s="1"/>
    </row>
    <row r="5">
      <c r="A5" s="1" t="s">
        <v>36</v>
      </c>
      <c r="B5" s="1">
        <v>1.0</v>
      </c>
      <c r="C5" s="1" t="s">
        <v>40</v>
      </c>
      <c r="D5" s="1"/>
      <c r="F5" s="1"/>
    </row>
    <row r="6">
      <c r="A6" s="1" t="s">
        <v>36</v>
      </c>
      <c r="B6" s="1">
        <v>1.0</v>
      </c>
      <c r="C6" s="1" t="s">
        <v>41</v>
      </c>
    </row>
    <row r="7">
      <c r="A7" s="1" t="s">
        <v>36</v>
      </c>
      <c r="B7" s="1">
        <v>1.0</v>
      </c>
      <c r="C7" s="1" t="s">
        <v>42</v>
      </c>
    </row>
    <row r="8">
      <c r="A8" s="1" t="s">
        <v>36</v>
      </c>
      <c r="B8" s="1">
        <v>1.0</v>
      </c>
      <c r="C8" s="1" t="s">
        <v>43</v>
      </c>
    </row>
    <row r="9">
      <c r="A9" s="1" t="s">
        <v>36</v>
      </c>
      <c r="B9" s="1">
        <v>1.0</v>
      </c>
      <c r="C9" s="1" t="s">
        <v>44</v>
      </c>
    </row>
    <row r="10">
      <c r="A10" s="1" t="s">
        <v>36</v>
      </c>
      <c r="B10" s="1"/>
    </row>
    <row r="11">
      <c r="A11" s="1" t="s">
        <v>45</v>
      </c>
      <c r="B11" s="1"/>
    </row>
    <row r="12">
      <c r="A12" s="1" t="s">
        <v>45</v>
      </c>
      <c r="B12" s="1"/>
    </row>
    <row r="13">
      <c r="A13" s="1" t="s">
        <v>45</v>
      </c>
      <c r="B13" s="1"/>
    </row>
    <row r="14">
      <c r="A14" s="1" t="s">
        <v>45</v>
      </c>
      <c r="B14" s="1"/>
    </row>
    <row r="15">
      <c r="A15" s="1" t="s">
        <v>45</v>
      </c>
      <c r="B15" s="1"/>
    </row>
    <row r="16">
      <c r="A16" s="1" t="s">
        <v>45</v>
      </c>
      <c r="B16" s="1"/>
    </row>
    <row r="17">
      <c r="A17" s="1" t="s">
        <v>45</v>
      </c>
      <c r="B17" s="1"/>
    </row>
    <row r="18">
      <c r="A18" s="1" t="s">
        <v>45</v>
      </c>
      <c r="B18" s="1"/>
    </row>
    <row r="19">
      <c r="A19" s="1" t="s">
        <v>45</v>
      </c>
      <c r="B19" s="1"/>
    </row>
    <row r="20">
      <c r="A20" s="1" t="s">
        <v>45</v>
      </c>
      <c r="B2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46</v>
      </c>
      <c r="C1" s="1" t="s">
        <v>47</v>
      </c>
      <c r="D1" s="1" t="s">
        <v>48</v>
      </c>
      <c r="E1" s="1" t="s">
        <v>49</v>
      </c>
    </row>
    <row r="2">
      <c r="A2" s="1" t="s">
        <v>11</v>
      </c>
      <c r="B2" s="1"/>
    </row>
    <row r="3">
      <c r="A3" s="1" t="s">
        <v>11</v>
      </c>
      <c r="B3" s="1"/>
    </row>
    <row r="4">
      <c r="A4" s="1" t="s">
        <v>11</v>
      </c>
      <c r="B4" s="1"/>
    </row>
    <row r="5">
      <c r="A5" s="1" t="s">
        <v>11</v>
      </c>
      <c r="B5" s="1"/>
      <c r="D5" s="1"/>
    </row>
    <row r="6">
      <c r="A6" s="1" t="s">
        <v>11</v>
      </c>
    </row>
    <row r="7">
      <c r="A7" s="1" t="s">
        <v>11</v>
      </c>
    </row>
    <row r="8">
      <c r="A8" s="1" t="s">
        <v>12</v>
      </c>
    </row>
    <row r="9">
      <c r="A9" s="1" t="s">
        <v>12</v>
      </c>
    </row>
    <row r="10">
      <c r="A10" s="1" t="s">
        <v>12</v>
      </c>
    </row>
    <row r="11">
      <c r="A11" s="1" t="s">
        <v>12</v>
      </c>
    </row>
    <row r="12">
      <c r="A12" s="1" t="s">
        <v>12</v>
      </c>
    </row>
    <row r="13">
      <c r="A13" s="1" t="s">
        <v>12</v>
      </c>
    </row>
    <row r="14">
      <c r="A14" s="1" t="s">
        <v>12</v>
      </c>
    </row>
    <row r="15">
      <c r="A15" s="1" t="s">
        <v>13</v>
      </c>
    </row>
    <row r="16">
      <c r="A16" s="1" t="s">
        <v>13</v>
      </c>
    </row>
    <row r="17">
      <c r="A17" s="1" t="s">
        <v>13</v>
      </c>
    </row>
    <row r="18">
      <c r="A18" s="1" t="s">
        <v>13</v>
      </c>
    </row>
    <row r="19">
      <c r="A19" s="1" t="s">
        <v>13</v>
      </c>
    </row>
    <row r="20">
      <c r="A20" s="1" t="s">
        <v>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8.13"/>
    <col customWidth="1" min="3" max="3" width="5.0"/>
    <col customWidth="1" min="4" max="5" width="4.5"/>
    <col customWidth="1" min="6" max="6" width="8.38"/>
    <col customWidth="1" min="9" max="9" width="11.25"/>
    <col customWidth="1" min="10" max="10" width="5.88"/>
  </cols>
  <sheetData>
    <row r="1">
      <c r="A1" s="1" t="s">
        <v>50</v>
      </c>
      <c r="B1" s="1" t="s">
        <v>6</v>
      </c>
      <c r="C1" s="1" t="s">
        <v>51</v>
      </c>
      <c r="D1" s="1" t="s">
        <v>51</v>
      </c>
      <c r="E1" s="1" t="s">
        <v>51</v>
      </c>
      <c r="F1" s="1" t="s">
        <v>51</v>
      </c>
      <c r="I1" s="1" t="s">
        <v>52</v>
      </c>
    </row>
    <row r="2">
      <c r="A2" s="7">
        <v>11.0</v>
      </c>
      <c r="B2" s="8" t="s">
        <v>11</v>
      </c>
      <c r="C2" s="8" t="s">
        <v>31</v>
      </c>
      <c r="D2" s="8">
        <v>19.0</v>
      </c>
      <c r="E2" s="8" t="s">
        <v>53</v>
      </c>
      <c r="F2" s="8" t="s">
        <v>53</v>
      </c>
      <c r="H2" s="9">
        <f>DATE(2023, 11, 7)</f>
        <v>45237</v>
      </c>
      <c r="I2" s="1">
        <v>1.0</v>
      </c>
      <c r="Q2" s="10"/>
    </row>
    <row r="3">
      <c r="A3" s="7">
        <v>2.0</v>
      </c>
      <c r="B3" s="8" t="s">
        <v>11</v>
      </c>
      <c r="C3" s="8" t="s">
        <v>31</v>
      </c>
      <c r="D3" s="8">
        <v>20.0</v>
      </c>
      <c r="E3" s="8">
        <v>23.0</v>
      </c>
      <c r="F3" s="8" t="s">
        <v>53</v>
      </c>
      <c r="H3" s="9">
        <f>DATE(2023, 11, 8)</f>
        <v>45238</v>
      </c>
      <c r="I3" s="1">
        <v>2.0</v>
      </c>
    </row>
    <row r="4">
      <c r="A4" s="7">
        <v>3.0</v>
      </c>
      <c r="B4" s="8" t="s">
        <v>11</v>
      </c>
      <c r="C4" s="8">
        <v>15.0</v>
      </c>
      <c r="D4" s="8">
        <v>20.0</v>
      </c>
      <c r="E4" s="8">
        <v>23.0</v>
      </c>
      <c r="F4" s="8">
        <v>25.0</v>
      </c>
      <c r="H4" s="9">
        <f>DATE(2023, 11, 9)</f>
        <v>45239</v>
      </c>
      <c r="I4" s="1">
        <v>3.0</v>
      </c>
    </row>
    <row r="5">
      <c r="A5" s="7">
        <v>4.0</v>
      </c>
      <c r="B5" s="8" t="s">
        <v>11</v>
      </c>
      <c r="C5" s="8" t="s">
        <v>31</v>
      </c>
      <c r="D5" s="8">
        <v>19.0</v>
      </c>
      <c r="E5" s="8">
        <v>25.0</v>
      </c>
      <c r="F5" s="8">
        <v>28.0</v>
      </c>
      <c r="H5" s="9">
        <f>DATE(2023, 11, 10)</f>
        <v>45240</v>
      </c>
      <c r="I5" s="1">
        <v>4.0</v>
      </c>
    </row>
    <row r="6">
      <c r="A6" s="11">
        <v>5.0</v>
      </c>
      <c r="B6" s="12" t="s">
        <v>12</v>
      </c>
      <c r="C6" s="12" t="s">
        <v>31</v>
      </c>
      <c r="D6" s="12">
        <v>20.0</v>
      </c>
      <c r="E6" s="12">
        <v>26.0</v>
      </c>
      <c r="F6" s="12">
        <v>28.0</v>
      </c>
      <c r="H6" s="9">
        <f>DATE(2023, 11, 21)</f>
        <v>45251</v>
      </c>
      <c r="I6" s="1">
        <v>1.0</v>
      </c>
    </row>
    <row r="7">
      <c r="A7" s="11">
        <v>6.0</v>
      </c>
      <c r="B7" s="12" t="s">
        <v>12</v>
      </c>
      <c r="C7" s="12" t="s">
        <v>31</v>
      </c>
      <c r="D7" s="12" t="s">
        <v>31</v>
      </c>
      <c r="E7" s="12">
        <v>25.0</v>
      </c>
      <c r="F7" s="12" t="s">
        <v>53</v>
      </c>
      <c r="H7" s="9">
        <f>DATE(2023, 11, 22)</f>
        <v>45252</v>
      </c>
      <c r="I7" s="1">
        <v>2.0</v>
      </c>
    </row>
    <row r="8">
      <c r="A8" s="11">
        <v>7.0</v>
      </c>
      <c r="B8" s="12" t="s">
        <v>12</v>
      </c>
      <c r="C8" s="12">
        <v>15.0</v>
      </c>
      <c r="D8" s="12" t="s">
        <v>53</v>
      </c>
      <c r="E8" s="12" t="s">
        <v>53</v>
      </c>
      <c r="F8" s="12" t="s">
        <v>53</v>
      </c>
      <c r="H8" s="9">
        <f>DATE(2023, 11, 23)</f>
        <v>45253</v>
      </c>
      <c r="I8" s="1">
        <v>3.0</v>
      </c>
    </row>
    <row r="9">
      <c r="A9" s="11">
        <v>8.0</v>
      </c>
      <c r="B9" s="13" t="s">
        <v>12</v>
      </c>
      <c r="C9" s="12" t="s">
        <v>53</v>
      </c>
      <c r="D9" s="12" t="s">
        <v>53</v>
      </c>
      <c r="E9" s="12" t="s">
        <v>53</v>
      </c>
      <c r="F9" s="12" t="s">
        <v>53</v>
      </c>
      <c r="H9" s="9">
        <f>DATE(2023, 11, 24)</f>
        <v>45254</v>
      </c>
      <c r="I9" s="1">
        <v>4.0</v>
      </c>
    </row>
    <row r="10">
      <c r="A10" s="14">
        <v>9.0</v>
      </c>
      <c r="B10" s="15" t="s">
        <v>13</v>
      </c>
      <c r="C10" s="15" t="s">
        <v>31</v>
      </c>
      <c r="D10" s="15">
        <v>20.0</v>
      </c>
      <c r="E10" s="15">
        <v>22.0</v>
      </c>
      <c r="F10" s="15" t="s">
        <v>53</v>
      </c>
    </row>
    <row r="11">
      <c r="A11" s="14">
        <v>10.0</v>
      </c>
      <c r="B11" s="16" t="s">
        <v>13</v>
      </c>
      <c r="C11" s="15" t="s">
        <v>53</v>
      </c>
      <c r="D11" s="15" t="s">
        <v>53</v>
      </c>
      <c r="E11" s="15" t="s">
        <v>53</v>
      </c>
      <c r="F11" s="15" t="s">
        <v>53</v>
      </c>
    </row>
    <row r="12">
      <c r="A12" s="14">
        <v>1.0</v>
      </c>
      <c r="B12" s="16" t="s">
        <v>13</v>
      </c>
      <c r="C12" s="15" t="s">
        <v>53</v>
      </c>
      <c r="D12" s="15" t="s">
        <v>53</v>
      </c>
      <c r="E12" s="15" t="s">
        <v>53</v>
      </c>
      <c r="F12" s="15" t="s">
        <v>53</v>
      </c>
    </row>
    <row r="13">
      <c r="A13" s="14">
        <v>12.0</v>
      </c>
      <c r="B13" s="15" t="s">
        <v>13</v>
      </c>
      <c r="C13" s="15" t="s">
        <v>31</v>
      </c>
      <c r="D13" s="15" t="s">
        <v>31</v>
      </c>
      <c r="E13" s="15" t="s">
        <v>53</v>
      </c>
      <c r="F13" s="15" t="s">
        <v>53</v>
      </c>
    </row>
    <row r="14">
      <c r="A14" s="17">
        <v>1.0</v>
      </c>
      <c r="B14" s="17" t="s">
        <v>11</v>
      </c>
      <c r="C14" s="18">
        <v>15.0</v>
      </c>
      <c r="D14" s="17">
        <v>19.0</v>
      </c>
      <c r="E14" s="19">
        <v>25.0</v>
      </c>
      <c r="F14" s="17">
        <v>28.0</v>
      </c>
    </row>
    <row r="15">
      <c r="A15" s="17">
        <v>2.0</v>
      </c>
      <c r="B15" s="17" t="s">
        <v>11</v>
      </c>
      <c r="C15" s="18">
        <v>14.0</v>
      </c>
      <c r="D15" s="17">
        <v>18.0</v>
      </c>
      <c r="E15" s="19">
        <v>24.0</v>
      </c>
      <c r="F15" s="17" t="s">
        <v>53</v>
      </c>
    </row>
    <row r="16">
      <c r="A16" s="20">
        <v>3.0</v>
      </c>
      <c r="B16" s="20" t="s">
        <v>13</v>
      </c>
      <c r="C16" s="21">
        <v>10.0</v>
      </c>
      <c r="D16" s="20">
        <v>18.0</v>
      </c>
      <c r="E16" s="22" t="s">
        <v>53</v>
      </c>
      <c r="F16" s="20" t="s">
        <v>53</v>
      </c>
    </row>
    <row r="17">
      <c r="A17" s="23">
        <v>5.0</v>
      </c>
      <c r="B17" s="23" t="s">
        <v>12</v>
      </c>
      <c r="C17" s="24">
        <v>15.0</v>
      </c>
      <c r="D17" s="23">
        <v>18.0</v>
      </c>
      <c r="E17" s="23">
        <v>21.0</v>
      </c>
      <c r="F17" s="23" t="s">
        <v>54</v>
      </c>
    </row>
    <row r="18">
      <c r="A18" s="23">
        <v>6.0</v>
      </c>
      <c r="B18" s="23" t="s">
        <v>12</v>
      </c>
      <c r="C18" s="25">
        <v>14.0</v>
      </c>
      <c r="D18" s="26"/>
      <c r="E18" s="23">
        <v>23.0</v>
      </c>
      <c r="F18" s="23" t="s">
        <v>54</v>
      </c>
    </row>
    <row r="19">
      <c r="A19" s="23">
        <v>7.0</v>
      </c>
      <c r="B19" s="23" t="s">
        <v>12</v>
      </c>
      <c r="C19" s="25">
        <v>15.0</v>
      </c>
      <c r="D19" s="26"/>
      <c r="E19" s="23">
        <v>26.0</v>
      </c>
      <c r="F19" s="23">
        <v>26.0</v>
      </c>
    </row>
    <row r="20">
      <c r="A20" s="20">
        <v>9.0</v>
      </c>
      <c r="B20" s="20" t="s">
        <v>13</v>
      </c>
      <c r="C20" s="21">
        <v>16.0</v>
      </c>
      <c r="D20" s="20">
        <v>17.0</v>
      </c>
      <c r="E20" s="20">
        <v>22.0</v>
      </c>
      <c r="F20" s="20" t="s">
        <v>53</v>
      </c>
    </row>
    <row r="21">
      <c r="A21" s="20">
        <v>10.0</v>
      </c>
      <c r="B21" s="20" t="s">
        <v>13</v>
      </c>
      <c r="C21" s="21">
        <v>16.0</v>
      </c>
      <c r="D21" s="20">
        <v>19.0</v>
      </c>
      <c r="E21" s="20">
        <v>25.0</v>
      </c>
      <c r="F21" s="20">
        <v>27.0</v>
      </c>
    </row>
    <row r="22">
      <c r="A22" s="17">
        <v>11.0</v>
      </c>
      <c r="B22" s="17" t="s">
        <v>12</v>
      </c>
      <c r="C22" s="18">
        <v>15.0</v>
      </c>
      <c r="D22" s="17">
        <v>18.0</v>
      </c>
      <c r="E22" s="17">
        <v>25.0</v>
      </c>
      <c r="F22" s="17">
        <v>27.0</v>
      </c>
    </row>
    <row r="23">
      <c r="A23" s="20">
        <v>12.0</v>
      </c>
      <c r="B23" s="20" t="s">
        <v>12</v>
      </c>
      <c r="C23" s="27">
        <v>16.0</v>
      </c>
      <c r="D23" s="20">
        <v>19.0</v>
      </c>
      <c r="E23" s="20">
        <v>25.0</v>
      </c>
      <c r="F23" s="20" t="s">
        <v>53</v>
      </c>
    </row>
    <row r="24">
      <c r="A24" s="17">
        <v>4.0</v>
      </c>
      <c r="B24" s="17" t="s">
        <v>11</v>
      </c>
      <c r="C24" s="18" t="s">
        <v>53</v>
      </c>
      <c r="D24" s="17" t="s">
        <v>55</v>
      </c>
      <c r="E24" s="19" t="s">
        <v>55</v>
      </c>
      <c r="F24" s="17" t="s">
        <v>55</v>
      </c>
    </row>
    <row r="25">
      <c r="A25" s="28">
        <v>8.0</v>
      </c>
      <c r="B25" s="28" t="s">
        <v>56</v>
      </c>
      <c r="C25" s="29"/>
      <c r="D25" s="28" t="s">
        <v>55</v>
      </c>
      <c r="E25" s="28" t="s">
        <v>55</v>
      </c>
      <c r="F25" s="23" t="s">
        <v>55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57</v>
      </c>
      <c r="B1" s="1" t="s">
        <v>58</v>
      </c>
      <c r="C1" s="1" t="s">
        <v>52</v>
      </c>
    </row>
    <row r="2">
      <c r="A2" s="8" t="s">
        <v>11</v>
      </c>
      <c r="B2" s="1" t="b">
        <v>1</v>
      </c>
      <c r="C2" s="1">
        <v>1.0</v>
      </c>
    </row>
    <row r="3">
      <c r="A3" s="8" t="s">
        <v>11</v>
      </c>
      <c r="B3" s="1" t="b">
        <v>1</v>
      </c>
      <c r="C3" s="1">
        <v>1.0</v>
      </c>
    </row>
    <row r="4">
      <c r="A4" s="8" t="s">
        <v>11</v>
      </c>
      <c r="B4" s="1" t="b">
        <v>1</v>
      </c>
      <c r="C4" s="1">
        <v>1.0</v>
      </c>
    </row>
    <row r="5">
      <c r="A5" s="8" t="s">
        <v>11</v>
      </c>
      <c r="B5" s="1" t="b">
        <v>1</v>
      </c>
      <c r="C5" s="1">
        <v>1.0</v>
      </c>
    </row>
    <row r="6">
      <c r="A6" s="12" t="s">
        <v>12</v>
      </c>
      <c r="B6" s="1" t="b">
        <v>1</v>
      </c>
      <c r="C6" s="1">
        <v>1.0</v>
      </c>
    </row>
    <row r="7">
      <c r="A7" s="12" t="s">
        <v>12</v>
      </c>
      <c r="B7" s="1" t="b">
        <v>1</v>
      </c>
      <c r="C7" s="1">
        <v>1.0</v>
      </c>
    </row>
    <row r="8">
      <c r="A8" s="12" t="s">
        <v>12</v>
      </c>
      <c r="B8" s="1" t="b">
        <v>1</v>
      </c>
      <c r="C8" s="1">
        <v>1.0</v>
      </c>
    </row>
    <row r="9">
      <c r="A9" s="15" t="s">
        <v>13</v>
      </c>
      <c r="B9" s="1" t="b">
        <v>1</v>
      </c>
      <c r="C9" s="1">
        <v>1.0</v>
      </c>
    </row>
    <row r="10">
      <c r="A10" s="15" t="s">
        <v>13</v>
      </c>
      <c r="B10" s="1" t="b">
        <v>1</v>
      </c>
      <c r="C10" s="1">
        <v>1.0</v>
      </c>
    </row>
    <row r="11">
      <c r="A11" s="17" t="s">
        <v>11</v>
      </c>
      <c r="B11" s="1" t="b">
        <v>1</v>
      </c>
      <c r="C11" s="1">
        <v>1.0</v>
      </c>
    </row>
    <row r="12">
      <c r="A12" s="17" t="s">
        <v>11</v>
      </c>
      <c r="B12" s="1" t="b">
        <v>1</v>
      </c>
      <c r="C12" s="1">
        <v>1.0</v>
      </c>
    </row>
    <row r="13">
      <c r="A13" s="20" t="s">
        <v>13</v>
      </c>
      <c r="B13" s="1" t="b">
        <v>1</v>
      </c>
      <c r="C13" s="1">
        <v>1.0</v>
      </c>
    </row>
    <row r="14">
      <c r="A14" s="23" t="s">
        <v>12</v>
      </c>
      <c r="B14" s="1" t="b">
        <v>1</v>
      </c>
      <c r="C14" s="1">
        <v>1.0</v>
      </c>
    </row>
    <row r="15">
      <c r="A15" s="23" t="s">
        <v>12</v>
      </c>
      <c r="B15" s="1" t="b">
        <v>1</v>
      </c>
      <c r="C15" s="1">
        <v>1.0</v>
      </c>
    </row>
    <row r="16">
      <c r="A16" s="23" t="s">
        <v>12</v>
      </c>
      <c r="B16" s="1" t="b">
        <v>1</v>
      </c>
      <c r="C16" s="1">
        <v>1.0</v>
      </c>
    </row>
    <row r="17">
      <c r="A17" s="20" t="s">
        <v>13</v>
      </c>
      <c r="B17" s="1" t="b">
        <v>1</v>
      </c>
      <c r="C17" s="1">
        <v>1.0</v>
      </c>
    </row>
    <row r="18">
      <c r="A18" s="20" t="s">
        <v>13</v>
      </c>
      <c r="B18" s="1" t="b">
        <v>1</v>
      </c>
      <c r="C18" s="1">
        <v>1.0</v>
      </c>
    </row>
    <row r="19">
      <c r="A19" s="17" t="s">
        <v>12</v>
      </c>
      <c r="B19" s="1" t="b">
        <v>1</v>
      </c>
      <c r="C19" s="1">
        <v>1.0</v>
      </c>
    </row>
    <row r="20">
      <c r="A20" s="20" t="s">
        <v>12</v>
      </c>
      <c r="B20" s="1" t="b">
        <v>1</v>
      </c>
      <c r="C20" s="1">
        <v>1.0</v>
      </c>
    </row>
    <row r="21">
      <c r="A21" s="8" t="s">
        <v>11</v>
      </c>
      <c r="B21" s="1" t="b">
        <v>1</v>
      </c>
      <c r="C21" s="1">
        <v>2.0</v>
      </c>
    </row>
    <row r="22">
      <c r="A22" s="8" t="s">
        <v>11</v>
      </c>
      <c r="B22" s="1" t="b">
        <v>1</v>
      </c>
      <c r="C22" s="1">
        <v>2.0</v>
      </c>
    </row>
    <row r="23">
      <c r="A23" s="8" t="s">
        <v>11</v>
      </c>
      <c r="B23" s="1" t="b">
        <v>1</v>
      </c>
      <c r="C23" s="1">
        <v>2.0</v>
      </c>
    </row>
    <row r="24">
      <c r="A24" s="8" t="s">
        <v>11</v>
      </c>
      <c r="B24" s="1" t="b">
        <v>1</v>
      </c>
      <c r="C24" s="1">
        <v>2.0</v>
      </c>
    </row>
    <row r="25">
      <c r="A25" s="12" t="s">
        <v>12</v>
      </c>
      <c r="B25" s="1" t="b">
        <v>1</v>
      </c>
      <c r="C25" s="1">
        <v>2.0</v>
      </c>
    </row>
    <row r="26">
      <c r="A26" s="12" t="s">
        <v>12</v>
      </c>
      <c r="B26" s="1" t="b">
        <v>1</v>
      </c>
      <c r="C26" s="1">
        <v>2.0</v>
      </c>
    </row>
    <row r="27">
      <c r="A27" s="12" t="s">
        <v>12</v>
      </c>
      <c r="B27" s="1" t="b">
        <v>0</v>
      </c>
      <c r="C27" s="1">
        <v>2.0</v>
      </c>
    </row>
    <row r="28">
      <c r="A28" s="15" t="s">
        <v>13</v>
      </c>
      <c r="B28" s="1" t="b">
        <v>1</v>
      </c>
      <c r="C28" s="1">
        <v>2.0</v>
      </c>
    </row>
    <row r="29">
      <c r="A29" s="15" t="s">
        <v>13</v>
      </c>
      <c r="B29" s="1" t="b">
        <v>1</v>
      </c>
      <c r="C29" s="1">
        <v>2.0</v>
      </c>
    </row>
    <row r="30">
      <c r="A30" s="8" t="s">
        <v>11</v>
      </c>
      <c r="B30" s="1" t="b">
        <v>0</v>
      </c>
      <c r="C30" s="1">
        <v>3.0</v>
      </c>
    </row>
    <row r="31">
      <c r="A31" s="8" t="s">
        <v>11</v>
      </c>
      <c r="B31" s="1" t="b">
        <v>1</v>
      </c>
      <c r="C31" s="1">
        <v>3.0</v>
      </c>
    </row>
    <row r="32">
      <c r="A32" s="8" t="s">
        <v>11</v>
      </c>
      <c r="B32" s="1" t="b">
        <v>1</v>
      </c>
      <c r="C32" s="1">
        <v>3.0</v>
      </c>
    </row>
    <row r="33">
      <c r="A33" s="8" t="s">
        <v>11</v>
      </c>
      <c r="B33" s="1" t="b">
        <v>1</v>
      </c>
      <c r="C33" s="1">
        <v>3.0</v>
      </c>
    </row>
    <row r="34">
      <c r="A34" s="12" t="s">
        <v>12</v>
      </c>
      <c r="B34" s="1" t="b">
        <v>1</v>
      </c>
      <c r="C34" s="1">
        <v>3.0</v>
      </c>
    </row>
    <row r="35">
      <c r="A35" s="12" t="s">
        <v>12</v>
      </c>
      <c r="B35" s="1" t="b">
        <v>1</v>
      </c>
      <c r="C35" s="1">
        <v>3.0</v>
      </c>
    </row>
    <row r="36">
      <c r="A36" s="12" t="s">
        <v>12</v>
      </c>
      <c r="B36" s="1" t="b">
        <v>0</v>
      </c>
      <c r="C36" s="1">
        <v>3.0</v>
      </c>
    </row>
    <row r="37">
      <c r="A37" s="15" t="s">
        <v>13</v>
      </c>
      <c r="B37" s="1" t="b">
        <v>1</v>
      </c>
      <c r="C37" s="1">
        <v>3.0</v>
      </c>
    </row>
    <row r="38">
      <c r="A38" s="15" t="s">
        <v>13</v>
      </c>
      <c r="B38" s="1" t="b">
        <v>0</v>
      </c>
      <c r="C38" s="1">
        <v>3.0</v>
      </c>
    </row>
    <row r="39">
      <c r="A39" s="8" t="s">
        <v>11</v>
      </c>
      <c r="B39" s="1" t="b">
        <v>0</v>
      </c>
      <c r="C39" s="1">
        <v>4.0</v>
      </c>
    </row>
    <row r="40">
      <c r="A40" s="8" t="s">
        <v>11</v>
      </c>
      <c r="B40" s="1" t="b">
        <v>0</v>
      </c>
      <c r="C40" s="1">
        <v>4.0</v>
      </c>
    </row>
    <row r="41">
      <c r="A41" s="8" t="s">
        <v>11</v>
      </c>
      <c r="B41" s="1" t="b">
        <v>1</v>
      </c>
      <c r="C41" s="1">
        <v>4.0</v>
      </c>
    </row>
    <row r="42">
      <c r="A42" s="8" t="s">
        <v>11</v>
      </c>
      <c r="B42" s="1" t="b">
        <v>1</v>
      </c>
      <c r="C42" s="1">
        <v>4.0</v>
      </c>
    </row>
    <row r="43">
      <c r="A43" s="12" t="s">
        <v>12</v>
      </c>
      <c r="B43" s="1" t="b">
        <v>1</v>
      </c>
      <c r="C43" s="1">
        <v>4.0</v>
      </c>
    </row>
    <row r="44">
      <c r="A44" s="12" t="s">
        <v>12</v>
      </c>
      <c r="B44" s="1" t="b">
        <v>0</v>
      </c>
      <c r="C44" s="1">
        <v>4.0</v>
      </c>
    </row>
    <row r="45">
      <c r="A45" s="12" t="s">
        <v>12</v>
      </c>
      <c r="B45" s="1" t="b">
        <v>0</v>
      </c>
      <c r="C45" s="1">
        <v>4.0</v>
      </c>
    </row>
    <row r="46">
      <c r="A46" s="15" t="s">
        <v>13</v>
      </c>
      <c r="B46" s="1" t="b">
        <v>0</v>
      </c>
      <c r="C46" s="1">
        <v>4.0</v>
      </c>
    </row>
    <row r="47">
      <c r="A47" s="15" t="s">
        <v>13</v>
      </c>
      <c r="B47" s="1" t="b">
        <v>0</v>
      </c>
      <c r="C47" s="1">
        <v>4.0</v>
      </c>
    </row>
    <row r="48">
      <c r="A48" s="17" t="s">
        <v>11</v>
      </c>
      <c r="B48" s="1" t="b">
        <v>1</v>
      </c>
      <c r="C48" s="1">
        <v>2.0</v>
      </c>
    </row>
    <row r="49">
      <c r="A49" s="17" t="s">
        <v>11</v>
      </c>
      <c r="B49" s="1" t="b">
        <v>1</v>
      </c>
      <c r="C49" s="1">
        <v>2.0</v>
      </c>
    </row>
    <row r="50">
      <c r="A50" s="20" t="s">
        <v>13</v>
      </c>
      <c r="B50" s="1" t="b">
        <v>1</v>
      </c>
      <c r="C50" s="1">
        <v>2.0</v>
      </c>
    </row>
    <row r="51">
      <c r="A51" s="23" t="s">
        <v>12</v>
      </c>
      <c r="B51" s="1" t="b">
        <v>1</v>
      </c>
      <c r="C51" s="1">
        <v>2.0</v>
      </c>
    </row>
    <row r="52">
      <c r="A52" s="23" t="s">
        <v>12</v>
      </c>
      <c r="B52" s="1" t="b">
        <v>1</v>
      </c>
      <c r="C52" s="1">
        <v>2.0</v>
      </c>
    </row>
    <row r="53">
      <c r="A53" s="23" t="s">
        <v>12</v>
      </c>
      <c r="B53" s="1" t="b">
        <v>1</v>
      </c>
      <c r="C53" s="1">
        <v>2.0</v>
      </c>
    </row>
    <row r="54">
      <c r="A54" s="20" t="s">
        <v>13</v>
      </c>
      <c r="B54" s="1" t="b">
        <v>1</v>
      </c>
      <c r="C54" s="1">
        <v>2.0</v>
      </c>
    </row>
    <row r="55">
      <c r="A55" s="20" t="s">
        <v>13</v>
      </c>
      <c r="B55" s="1" t="b">
        <v>1</v>
      </c>
      <c r="C55" s="1">
        <v>2.0</v>
      </c>
    </row>
    <row r="56">
      <c r="A56" s="17" t="s">
        <v>12</v>
      </c>
      <c r="B56" s="1" t="b">
        <v>1</v>
      </c>
      <c r="C56" s="1">
        <v>2.0</v>
      </c>
    </row>
    <row r="57">
      <c r="A57" s="20" t="s">
        <v>12</v>
      </c>
      <c r="B57" s="1" t="b">
        <v>1</v>
      </c>
      <c r="C57" s="1">
        <v>2.0</v>
      </c>
    </row>
    <row r="58">
      <c r="A58" s="17" t="s">
        <v>11</v>
      </c>
      <c r="B58" s="1" t="b">
        <v>1</v>
      </c>
      <c r="C58" s="1">
        <v>3.0</v>
      </c>
    </row>
    <row r="59">
      <c r="A59" s="17" t="s">
        <v>11</v>
      </c>
      <c r="B59" s="1" t="b">
        <v>1</v>
      </c>
      <c r="C59" s="1">
        <v>3.0</v>
      </c>
    </row>
    <row r="60">
      <c r="A60" s="20" t="s">
        <v>13</v>
      </c>
      <c r="B60" s="1" t="b">
        <v>0</v>
      </c>
      <c r="C60" s="1">
        <v>3.0</v>
      </c>
    </row>
    <row r="61">
      <c r="A61" s="23" t="s">
        <v>12</v>
      </c>
      <c r="B61" s="1" t="b">
        <v>1</v>
      </c>
      <c r="C61" s="1">
        <v>3.0</v>
      </c>
    </row>
    <row r="62">
      <c r="A62" s="23" t="s">
        <v>12</v>
      </c>
      <c r="B62" s="1" t="b">
        <v>1</v>
      </c>
      <c r="C62" s="1">
        <v>3.0</v>
      </c>
    </row>
    <row r="63">
      <c r="A63" s="23" t="s">
        <v>12</v>
      </c>
      <c r="B63" s="1" t="b">
        <v>1</v>
      </c>
      <c r="C63" s="1">
        <v>3.0</v>
      </c>
    </row>
    <row r="64">
      <c r="A64" s="20" t="s">
        <v>13</v>
      </c>
      <c r="B64" s="1" t="b">
        <v>1</v>
      </c>
      <c r="C64" s="1">
        <v>3.0</v>
      </c>
    </row>
    <row r="65">
      <c r="A65" s="20" t="s">
        <v>13</v>
      </c>
      <c r="B65" s="1" t="b">
        <v>1</v>
      </c>
      <c r="C65" s="1">
        <v>3.0</v>
      </c>
    </row>
    <row r="66">
      <c r="A66" s="17" t="s">
        <v>12</v>
      </c>
      <c r="B66" s="1" t="b">
        <v>1</v>
      </c>
      <c r="C66" s="1">
        <v>3.0</v>
      </c>
    </row>
    <row r="67">
      <c r="A67" s="20" t="s">
        <v>12</v>
      </c>
      <c r="B67" s="1" t="b">
        <v>1</v>
      </c>
      <c r="C67" s="1">
        <v>3.0</v>
      </c>
    </row>
    <row r="68">
      <c r="A68" s="17" t="s">
        <v>11</v>
      </c>
      <c r="B68" s="1" t="b">
        <v>1</v>
      </c>
      <c r="C68" s="1">
        <v>4.0</v>
      </c>
    </row>
    <row r="69">
      <c r="A69" s="17" t="s">
        <v>11</v>
      </c>
      <c r="B69" s="1" t="b">
        <v>0</v>
      </c>
      <c r="C69" s="1">
        <v>4.0</v>
      </c>
    </row>
    <row r="70">
      <c r="A70" s="20" t="s">
        <v>13</v>
      </c>
      <c r="B70" s="1" t="b">
        <v>0</v>
      </c>
      <c r="C70" s="1">
        <v>4.0</v>
      </c>
    </row>
    <row r="71">
      <c r="A71" s="23" t="s">
        <v>12</v>
      </c>
      <c r="B71" s="1" t="b">
        <v>0</v>
      </c>
      <c r="C71" s="1">
        <v>4.0</v>
      </c>
    </row>
    <row r="72">
      <c r="A72" s="23" t="s">
        <v>12</v>
      </c>
      <c r="B72" s="1" t="b">
        <v>0</v>
      </c>
      <c r="C72" s="1">
        <v>4.0</v>
      </c>
    </row>
    <row r="73">
      <c r="A73" s="23" t="s">
        <v>12</v>
      </c>
      <c r="B73" s="1" t="b">
        <v>1</v>
      </c>
      <c r="C73" s="1">
        <v>4.0</v>
      </c>
    </row>
    <row r="74">
      <c r="A74" s="20" t="s">
        <v>13</v>
      </c>
      <c r="B74" s="1" t="b">
        <v>0</v>
      </c>
      <c r="C74" s="1">
        <v>4.0</v>
      </c>
    </row>
    <row r="75">
      <c r="A75" s="20" t="s">
        <v>13</v>
      </c>
      <c r="B75" s="1" t="b">
        <v>1</v>
      </c>
      <c r="C75" s="1">
        <v>4.0</v>
      </c>
    </row>
    <row r="76">
      <c r="A76" s="17" t="s">
        <v>12</v>
      </c>
      <c r="B76" s="1" t="b">
        <v>1</v>
      </c>
      <c r="C76" s="1">
        <v>4.0</v>
      </c>
    </row>
    <row r="77">
      <c r="A77" s="20" t="s">
        <v>12</v>
      </c>
      <c r="B77" s="1" t="b">
        <v>0</v>
      </c>
      <c r="C77" s="1">
        <v>4.0</v>
      </c>
    </row>
  </sheetData>
  <drawing r:id="rId1"/>
</worksheet>
</file>