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hp\Desktop\PROYECTO ESTRATÓSFERA\LAB SOS Data\"/>
    </mc:Choice>
  </mc:AlternateContent>
  <xr:revisionPtr revIDLastSave="0" documentId="13_ncr:1_{62A586B0-31C7-4624-9CE0-BAE5EA7E9990}" xr6:coauthVersionLast="40" xr6:coauthVersionMax="40" xr10:uidLastSave="{00000000-0000-0000-0000-000000000000}"/>
  <bookViews>
    <workbookView xWindow="0" yWindow="0" windowWidth="20490" windowHeight="7485" tabRatio="540" xr2:uid="{00000000-000D-0000-FFFF-FFFF00000000}"/>
  </bookViews>
  <sheets>
    <sheet name="RUVB" sheetId="3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34" l="1"/>
  <c r="L3" i="34" s="1"/>
  <c r="D18" i="34"/>
  <c r="D19" i="34"/>
  <c r="D20" i="34"/>
  <c r="D21" i="34"/>
  <c r="L12" i="34" s="1"/>
  <c r="D22" i="34"/>
  <c r="L13" i="34" s="1"/>
  <c r="D23" i="34"/>
  <c r="L14" i="34" s="1"/>
  <c r="D24" i="34"/>
  <c r="L15" i="34" s="1"/>
  <c r="D15" i="34"/>
  <c r="D16" i="34" s="1"/>
  <c r="D14" i="34"/>
  <c r="D12" i="34"/>
  <c r="D13" i="34" s="1"/>
  <c r="D11" i="34"/>
  <c r="C11" i="34"/>
  <c r="C12" i="34"/>
  <c r="C13" i="34" s="1"/>
  <c r="C14" i="34"/>
  <c r="C15" i="34"/>
  <c r="C16" i="34" s="1"/>
  <c r="C17" i="34"/>
  <c r="C18" i="34"/>
  <c r="K4" i="34" s="1"/>
  <c r="C19" i="34"/>
  <c r="K5" i="34" s="1"/>
  <c r="C20" i="34"/>
  <c r="K6" i="34" s="1"/>
  <c r="C21" i="34"/>
  <c r="K12" i="34" s="1"/>
  <c r="C22" i="34"/>
  <c r="K13" i="34" s="1"/>
  <c r="C23" i="34"/>
  <c r="K14" i="34" s="1"/>
  <c r="C24" i="34"/>
  <c r="C34" i="34" l="1"/>
  <c r="K15" i="34"/>
  <c r="C32" i="34"/>
  <c r="D34" i="34"/>
  <c r="D31" i="34"/>
  <c r="D33" i="34"/>
  <c r="D32" i="34"/>
  <c r="K17" i="34"/>
  <c r="K18" i="34" s="1"/>
  <c r="C31" i="34"/>
  <c r="L6" i="34"/>
  <c r="L17" i="34"/>
  <c r="L18" i="34" s="1"/>
  <c r="D25" i="34"/>
  <c r="L5" i="34"/>
  <c r="D26" i="34"/>
  <c r="D27" i="34" s="1"/>
  <c r="D29" i="34"/>
  <c r="D30" i="34" s="1"/>
  <c r="L4" i="34"/>
  <c r="D28" i="34"/>
  <c r="L16" i="34"/>
  <c r="C28" i="34"/>
  <c r="C33" i="34"/>
  <c r="C29" i="34"/>
  <c r="C30" i="34" s="1"/>
  <c r="C25" i="34"/>
  <c r="C26" i="34"/>
  <c r="C27" i="34" s="1"/>
  <c r="C35" i="34" l="1"/>
  <c r="D41" i="34" s="1"/>
  <c r="L24" i="34" s="1"/>
  <c r="L8" i="34"/>
  <c r="L9" i="34" s="1"/>
  <c r="L7" i="34"/>
  <c r="C36" i="34"/>
  <c r="C37" i="34" s="1"/>
  <c r="D35" i="34"/>
  <c r="K16" i="34"/>
  <c r="D36" i="34"/>
  <c r="D37" i="34" s="1"/>
  <c r="D40" i="34"/>
  <c r="L23" i="34" s="1"/>
  <c r="D38" i="34"/>
  <c r="L21" i="34" s="1"/>
  <c r="D39" i="34"/>
  <c r="L22" i="34" s="1"/>
  <c r="C41" i="34"/>
  <c r="K24" i="34" s="1"/>
  <c r="C39" i="34"/>
  <c r="K22" i="34" s="1"/>
  <c r="C38" i="34"/>
  <c r="K21" i="34" s="1"/>
  <c r="C40" i="34"/>
  <c r="K23" i="34" s="1"/>
  <c r="K26" i="34" l="1"/>
  <c r="K27" i="34" s="1"/>
  <c r="K25" i="34"/>
  <c r="L25" i="34"/>
  <c r="L26" i="34"/>
  <c r="L27" i="34" s="1"/>
  <c r="D42" i="34"/>
  <c r="D43" i="34"/>
  <c r="D44" i="34" s="1"/>
  <c r="C43" i="34"/>
  <c r="C42" i="34"/>
  <c r="E24" i="34" l="1"/>
  <c r="M15" i="34" s="1"/>
  <c r="F24" i="34"/>
  <c r="N15" i="34" s="1"/>
  <c r="F23" i="34"/>
  <c r="N14" i="34" s="1"/>
  <c r="E23" i="34"/>
  <c r="M14" i="34" s="1"/>
  <c r="F22" i="34"/>
  <c r="N13" i="34" s="1"/>
  <c r="G24" i="34" l="1"/>
  <c r="O15" i="34" s="1"/>
  <c r="G23" i="34"/>
  <c r="O14" i="34" s="1"/>
  <c r="B38" i="34" l="1"/>
  <c r="B31" i="34"/>
  <c r="G22" i="34"/>
  <c r="O13" i="34" s="1"/>
  <c r="V21" i="34"/>
  <c r="E22" i="34"/>
  <c r="M13" i="34" s="1"/>
  <c r="G21" i="34"/>
  <c r="O12" i="34" s="1"/>
  <c r="F21" i="34"/>
  <c r="N12" i="34" s="1"/>
  <c r="E21" i="34"/>
  <c r="M12" i="34" s="1"/>
  <c r="G20" i="34"/>
  <c r="O6" i="34" s="1"/>
  <c r="F20" i="34"/>
  <c r="F34" i="34" s="1"/>
  <c r="E20" i="34"/>
  <c r="E34" i="34" s="1"/>
  <c r="G19" i="34"/>
  <c r="F19" i="34"/>
  <c r="F33" i="34" s="1"/>
  <c r="E19" i="34"/>
  <c r="E33" i="34" s="1"/>
  <c r="G18" i="34"/>
  <c r="O4" i="34" s="1"/>
  <c r="F18" i="34"/>
  <c r="F32" i="34" s="1"/>
  <c r="E18" i="34"/>
  <c r="M4" i="34" s="1"/>
  <c r="G17" i="34"/>
  <c r="O3" i="34" s="1"/>
  <c r="F17" i="34"/>
  <c r="E17" i="34"/>
  <c r="B17" i="34"/>
  <c r="G15" i="34"/>
  <c r="G16" i="34" s="1"/>
  <c r="F15" i="34"/>
  <c r="F16" i="34" s="1"/>
  <c r="E15" i="34"/>
  <c r="E16" i="34" s="1"/>
  <c r="G14" i="34"/>
  <c r="F14" i="34"/>
  <c r="E14" i="34"/>
  <c r="G12" i="34"/>
  <c r="G13" i="34" s="1"/>
  <c r="F12" i="34"/>
  <c r="F13" i="34" s="1"/>
  <c r="E12" i="34"/>
  <c r="E13" i="34" s="1"/>
  <c r="G11" i="34"/>
  <c r="F11" i="34"/>
  <c r="E11" i="34"/>
  <c r="M6" i="34"/>
  <c r="E31" i="34" l="1"/>
  <c r="U22" i="34"/>
  <c r="W23" i="34"/>
  <c r="V22" i="34"/>
  <c r="U23" i="34"/>
  <c r="V23" i="34"/>
  <c r="N5" i="34"/>
  <c r="W21" i="34"/>
  <c r="M5" i="34"/>
  <c r="O5" i="34"/>
  <c r="O8" i="34" s="1"/>
  <c r="O9" i="34" s="1"/>
  <c r="G33" i="34"/>
  <c r="N6" i="34"/>
  <c r="W22" i="34"/>
  <c r="V20" i="34"/>
  <c r="U20" i="34"/>
  <c r="W20" i="34"/>
  <c r="U21" i="34"/>
  <c r="N17" i="34"/>
  <c r="N18" i="34" s="1"/>
  <c r="N16" i="34"/>
  <c r="J51" i="34" s="1"/>
  <c r="O17" i="34"/>
  <c r="O18" i="34" s="1"/>
  <c r="O16" i="34"/>
  <c r="J52" i="34" s="1"/>
  <c r="M17" i="34"/>
  <c r="M18" i="34" s="1"/>
  <c r="M16" i="34"/>
  <c r="J50" i="34" s="1"/>
  <c r="J49" i="34"/>
  <c r="F31" i="34"/>
  <c r="G29" i="34"/>
  <c r="G30" i="34" s="1"/>
  <c r="E32" i="34"/>
  <c r="G34" i="34"/>
  <c r="N3" i="34"/>
  <c r="F29" i="34"/>
  <c r="F30" i="34" s="1"/>
  <c r="E29" i="34"/>
  <c r="E30" i="34" s="1"/>
  <c r="E26" i="34"/>
  <c r="E27" i="34" s="1"/>
  <c r="F26" i="34"/>
  <c r="F27" i="34" s="1"/>
  <c r="N4" i="34"/>
  <c r="G26" i="34"/>
  <c r="G27" i="34" s="1"/>
  <c r="G28" i="34"/>
  <c r="K3" i="34"/>
  <c r="G31" i="34"/>
  <c r="M3" i="34"/>
  <c r="G25" i="34"/>
  <c r="G32" i="34"/>
  <c r="E25" i="34"/>
  <c r="E28" i="34"/>
  <c r="F25" i="34"/>
  <c r="F28" i="34"/>
  <c r="K7" i="34" l="1"/>
  <c r="K8" i="34"/>
  <c r="K9" i="34" s="1"/>
  <c r="O7" i="34"/>
  <c r="I52" i="34" s="1"/>
  <c r="W24" i="34"/>
  <c r="W25" i="34"/>
  <c r="W26" i="34" s="1"/>
  <c r="U25" i="34"/>
  <c r="U26" i="34" s="1"/>
  <c r="U24" i="34"/>
  <c r="V25" i="34"/>
  <c r="V26" i="34" s="1"/>
  <c r="V24" i="34"/>
  <c r="N8" i="34"/>
  <c r="N9" i="34" s="1"/>
  <c r="N7" i="34"/>
  <c r="I51" i="34" s="1"/>
  <c r="M8" i="34"/>
  <c r="M9" i="34" s="1"/>
  <c r="M7" i="34"/>
  <c r="I50" i="34" s="1"/>
  <c r="I49" i="34"/>
  <c r="F35" i="34"/>
  <c r="F36" i="34"/>
  <c r="F37" i="34" s="1"/>
  <c r="E36" i="34"/>
  <c r="E37" i="34" s="1"/>
  <c r="E35" i="34"/>
  <c r="G36" i="34"/>
  <c r="G37" i="34" s="1"/>
  <c r="G35" i="34"/>
  <c r="F41" i="34" l="1"/>
  <c r="N24" i="34" s="1"/>
  <c r="E41" i="34"/>
  <c r="M24" i="34" s="1"/>
  <c r="E40" i="34"/>
  <c r="M23" i="34" s="1"/>
  <c r="F40" i="34"/>
  <c r="N23" i="34" s="1"/>
  <c r="F39" i="34"/>
  <c r="N22" i="34" s="1"/>
  <c r="E38" i="34"/>
  <c r="M21" i="34" s="1"/>
  <c r="G40" i="34"/>
  <c r="O23" i="34" s="1"/>
  <c r="G39" i="34"/>
  <c r="O22" i="34" s="1"/>
  <c r="G38" i="34"/>
  <c r="O21" i="34" s="1"/>
  <c r="F38" i="34"/>
  <c r="N21" i="34" s="1"/>
  <c r="E39" i="34"/>
  <c r="M22" i="34" s="1"/>
  <c r="G41" i="34"/>
  <c r="O24" i="34" s="1"/>
  <c r="K49" i="34" l="1"/>
  <c r="O26" i="34"/>
  <c r="O25" i="34"/>
  <c r="K52" i="34" s="1"/>
  <c r="M26" i="34"/>
  <c r="N25" i="34"/>
  <c r="K51" i="34" s="1"/>
  <c r="N26" i="34"/>
  <c r="M25" i="34"/>
  <c r="K50" i="34" s="1"/>
  <c r="C44" i="34"/>
  <c r="G43" i="34"/>
  <c r="G44" i="34" s="1"/>
  <c r="G42" i="34"/>
  <c r="F42" i="34"/>
  <c r="F43" i="34"/>
  <c r="F44" i="34" s="1"/>
  <c r="E43" i="34"/>
  <c r="E44" i="34" s="1"/>
  <c r="E42" i="34"/>
  <c r="O27" i="34" l="1"/>
  <c r="N27" i="34"/>
  <c r="M27" i="34"/>
</calcChain>
</file>

<file path=xl/sharedStrings.xml><?xml version="1.0" encoding="utf-8"?>
<sst xmlns="http://schemas.openxmlformats.org/spreadsheetml/2006/main" count="63" uniqueCount="25">
  <si>
    <t>Bgal</t>
  </si>
  <si>
    <t>U.E. Bgal</t>
  </si>
  <si>
    <t>FA</t>
  </si>
  <si>
    <t>Bgal media</t>
  </si>
  <si>
    <t>D.E</t>
  </si>
  <si>
    <t>E.E</t>
  </si>
  <si>
    <t>Pasa media</t>
  </si>
  <si>
    <t>U.E Bgal media</t>
  </si>
  <si>
    <t>U.E. FA</t>
  </si>
  <si>
    <t>U.E.Pasa media</t>
  </si>
  <si>
    <t>R</t>
  </si>
  <si>
    <t>I</t>
  </si>
  <si>
    <t>Tratamiento</t>
  </si>
  <si>
    <t>FISOS</t>
  </si>
  <si>
    <t>U.BG</t>
  </si>
  <si>
    <t>U.FA</t>
  </si>
  <si>
    <t>p_Levene</t>
  </si>
  <si>
    <t>Prueba de Normalidad y Homocedasticidad</t>
  </si>
  <si>
    <t>16/2/2016</t>
  </si>
  <si>
    <t>DATOS GENOTOXICIDAD (Radiacion UVB)</t>
  </si>
  <si>
    <t>Dosis de radiacion KJ/m2</t>
  </si>
  <si>
    <t>No radiacion</t>
  </si>
  <si>
    <t>C+ 4NQO</t>
  </si>
  <si>
    <t>C- H2O no irradiado</t>
  </si>
  <si>
    <t xml:space="preserve"> 6/12/18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</si>
</sst>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7" x14ac:knownFonts="1"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8F8F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93">
    <xf numFmtId="0" fontId="0" fillId="0" borderId="0" xfId="0"/>
    <xf numFmtId="0" fontId="0" fillId="0" borderId="0" xfId="0" applyFont="1"/>
    <xf numFmtId="164" fontId="0" fillId="0" borderId="0" xfId="0" applyNumberFormat="1" applyFont="1" applyAlignment="1">
      <alignment horizontal="center"/>
    </xf>
    <xf numFmtId="0" fontId="1" fillId="0" borderId="0" xfId="0" applyFont="1"/>
    <xf numFmtId="164" fontId="6" fillId="4" borderId="2" xfId="0" applyNumberFormat="1" applyFont="1" applyFill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0" fillId="5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0" fillId="2" borderId="2" xfId="0" applyNumberFormat="1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5" fontId="0" fillId="0" borderId="2" xfId="0" applyNumberFormat="1" applyFont="1" applyFill="1" applyBorder="1" applyAlignment="1">
      <alignment horizontal="center" vertical="center"/>
    </xf>
    <xf numFmtId="165" fontId="0" fillId="5" borderId="2" xfId="0" applyNumberFormat="1" applyFont="1" applyFill="1" applyBorder="1" applyAlignment="1">
      <alignment horizontal="center" vertical="center"/>
    </xf>
    <xf numFmtId="165" fontId="0" fillId="3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165" fontId="0" fillId="2" borderId="2" xfId="0" applyNumberFormat="1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49" fontId="1" fillId="3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5" borderId="2" xfId="0" applyNumberFormat="1" applyFont="1" applyFill="1" applyBorder="1" applyAlignment="1">
      <alignment horizontal="center" vertical="center"/>
    </xf>
    <xf numFmtId="165" fontId="4" fillId="0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" fontId="1" fillId="7" borderId="2" xfId="0" applyNumberFormat="1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 wrapText="1"/>
    </xf>
    <xf numFmtId="1" fontId="0" fillId="0" borderId="2" xfId="0" applyNumberFormat="1" applyFont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1" fontId="0" fillId="2" borderId="2" xfId="0" applyNumberFormat="1" applyFont="1" applyFill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166" fontId="0" fillId="8" borderId="1" xfId="0" applyNumberFormat="1" applyFill="1" applyBorder="1" applyAlignment="1">
      <alignment horizontal="center" vertical="center"/>
    </xf>
    <xf numFmtId="166" fontId="0" fillId="8" borderId="2" xfId="0" applyNumberFormat="1" applyFill="1" applyBorder="1" applyAlignment="1">
      <alignment horizontal="center" vertical="center"/>
    </xf>
    <xf numFmtId="166" fontId="0" fillId="8" borderId="2" xfId="0" applyNumberFormat="1" applyFont="1" applyFill="1" applyBorder="1" applyAlignment="1">
      <alignment horizontal="center" vertical="center"/>
    </xf>
    <xf numFmtId="164" fontId="1" fillId="5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5" xfId="1" applyFont="1" applyFill="1" applyBorder="1" applyAlignment="1">
      <alignment horizontal="center" vertical="center"/>
    </xf>
    <xf numFmtId="0" fontId="1" fillId="2" borderId="9" xfId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/>
    </xf>
    <xf numFmtId="14" fontId="1" fillId="0" borderId="7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99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RUVB!$C$2:$G$2</c:f>
              <c:strCache>
                <c:ptCount val="5"/>
                <c:pt idx="0">
                  <c:v>C- H2O no irradiado</c:v>
                </c:pt>
                <c:pt idx="1">
                  <c:v>C+ 4NQO</c:v>
                </c:pt>
                <c:pt idx="2">
                  <c:v>10,00</c:v>
                </c:pt>
                <c:pt idx="3">
                  <c:v>20,00</c:v>
                </c:pt>
                <c:pt idx="4">
                  <c:v>30,00</c:v>
                </c:pt>
              </c:strCache>
            </c:strRef>
          </c:cat>
          <c:val>
            <c:numRef>
              <c:f>RUVB!$C$25:$G$25</c:f>
              <c:numCache>
                <c:formatCode>0.000</c:formatCode>
                <c:ptCount val="5"/>
                <c:pt idx="0">
                  <c:v>1.2306250000000001</c:v>
                </c:pt>
                <c:pt idx="1">
                  <c:v>4.3049999999999997</c:v>
                </c:pt>
                <c:pt idx="2">
                  <c:v>1.565625</c:v>
                </c:pt>
                <c:pt idx="3">
                  <c:v>1.3031250000000001</c:v>
                </c:pt>
                <c:pt idx="4">
                  <c:v>12.145000000000001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4-4AED-8AFB-1951D6DE986A}"/>
            </c:ext>
          </c:extLst>
        </c:ser>
        <c:ser>
          <c:idx val="2"/>
          <c:order val="1"/>
          <c:tx>
            <c:v>2</c:v>
          </c:tx>
          <c:cat>
            <c:strRef>
              <c:f>RUVB!$C$2:$G$2</c:f>
              <c:strCache>
                <c:ptCount val="5"/>
                <c:pt idx="0">
                  <c:v>C- H2O no irradiado</c:v>
                </c:pt>
                <c:pt idx="1">
                  <c:v>C+ 4NQO</c:v>
                </c:pt>
                <c:pt idx="2">
                  <c:v>10,00</c:v>
                </c:pt>
                <c:pt idx="3">
                  <c:v>20,00</c:v>
                </c:pt>
                <c:pt idx="4">
                  <c:v>30,00</c:v>
                </c:pt>
              </c:strCache>
            </c:strRef>
          </c:cat>
          <c:val>
            <c:numRef>
              <c:f>RUVB!$F$71:$G$71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4-4AED-8AFB-1951D6DE986A}"/>
            </c:ext>
          </c:extLst>
        </c:ser>
        <c:ser>
          <c:idx val="0"/>
          <c:order val="2"/>
          <c:tx>
            <c:v>3</c:v>
          </c:tx>
          <c:cat>
            <c:strRef>
              <c:f>RUVB!$C$2:$G$2</c:f>
              <c:strCache>
                <c:ptCount val="5"/>
                <c:pt idx="0">
                  <c:v>C- H2O no irradiado</c:v>
                </c:pt>
                <c:pt idx="1">
                  <c:v>C+ 4NQO</c:v>
                </c:pt>
                <c:pt idx="2">
                  <c:v>10,00</c:v>
                </c:pt>
                <c:pt idx="3">
                  <c:v>20,00</c:v>
                </c:pt>
                <c:pt idx="4">
                  <c:v>30,00</c:v>
                </c:pt>
              </c:strCache>
            </c:strRef>
          </c:cat>
          <c:val>
            <c:numRef>
              <c:f>RUVB!$C$118:$G$118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D4-4AED-8AFB-1951D6DE9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2789504"/>
        <c:axId val="-92278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>
                      <c:ext uri="{02D57815-91ED-43cb-92C2-25804820EDAC}">
                        <c15:formulaRef>
                          <c15:sqref>RUVB!$C$164:$G$164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FD4-4AED-8AFB-1951D6DE986A}"/>
                  </c:ext>
                </c:extLst>
              </c15:ser>
            </c15:filteredLineSeries>
          </c:ext>
        </c:extLst>
      </c:lineChart>
      <c:catAx>
        <c:axId val="-9227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7872"/>
        <c:crosses val="autoZero"/>
        <c:auto val="1"/>
        <c:lblAlgn val="ctr"/>
        <c:lblOffset val="100"/>
        <c:noMultiLvlLbl val="0"/>
      </c:catAx>
      <c:valAx>
        <c:axId val="-922787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U.E BG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9504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423953584749275"/>
          <c:y val="0.34746963832910716"/>
          <c:w val="5.5287144130907073E-2"/>
          <c:h val="0.42660583314936107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RUVB!$C$2:$G$2</c:f>
              <c:strCache>
                <c:ptCount val="5"/>
                <c:pt idx="0">
                  <c:v>C- H2O no irradiado</c:v>
                </c:pt>
                <c:pt idx="1">
                  <c:v>C+ 4NQO</c:v>
                </c:pt>
                <c:pt idx="2">
                  <c:v>10,00</c:v>
                </c:pt>
                <c:pt idx="3">
                  <c:v>20,00</c:v>
                </c:pt>
                <c:pt idx="4">
                  <c:v>30,00</c:v>
                </c:pt>
              </c:strCache>
            </c:strRef>
          </c:cat>
          <c:val>
            <c:numRef>
              <c:f>RUVB!$C$28:$G$28</c:f>
              <c:numCache>
                <c:formatCode>0.000</c:formatCode>
                <c:ptCount val="5"/>
                <c:pt idx="0">
                  <c:v>2.0662500000000001</c:v>
                </c:pt>
                <c:pt idx="1">
                  <c:v>2.9093749999999998</c:v>
                </c:pt>
                <c:pt idx="2">
                  <c:v>2.5206249999999999</c:v>
                </c:pt>
                <c:pt idx="3">
                  <c:v>2.085</c:v>
                </c:pt>
                <c:pt idx="4">
                  <c:v>1.5837500000000002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E-481C-8306-3F9CAF35677B}"/>
            </c:ext>
          </c:extLst>
        </c:ser>
        <c:ser>
          <c:idx val="2"/>
          <c:order val="1"/>
          <c:tx>
            <c:v>2</c:v>
          </c:tx>
          <c:cat>
            <c:strRef>
              <c:f>RUVB!$C$2:$G$2</c:f>
              <c:strCache>
                <c:ptCount val="5"/>
                <c:pt idx="0">
                  <c:v>C- H2O no irradiado</c:v>
                </c:pt>
                <c:pt idx="1">
                  <c:v>C+ 4NQO</c:v>
                </c:pt>
                <c:pt idx="2">
                  <c:v>10,00</c:v>
                </c:pt>
                <c:pt idx="3">
                  <c:v>20,00</c:v>
                </c:pt>
                <c:pt idx="4">
                  <c:v>30,00</c:v>
                </c:pt>
              </c:strCache>
            </c:strRef>
          </c:cat>
          <c:val>
            <c:numRef>
              <c:f>RUVB!$C$74:$G$74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BE-481C-8306-3F9CAF35677B}"/>
            </c:ext>
          </c:extLst>
        </c:ser>
        <c:ser>
          <c:idx val="0"/>
          <c:order val="2"/>
          <c:tx>
            <c:v>3</c:v>
          </c:tx>
          <c:cat>
            <c:strRef>
              <c:f>RUVB!$C$2:$G$2</c:f>
              <c:strCache>
                <c:ptCount val="5"/>
                <c:pt idx="0">
                  <c:v>C- H2O no irradiado</c:v>
                </c:pt>
                <c:pt idx="1">
                  <c:v>C+ 4NQO</c:v>
                </c:pt>
                <c:pt idx="2">
                  <c:v>10,00</c:v>
                </c:pt>
                <c:pt idx="3">
                  <c:v>20,00</c:v>
                </c:pt>
                <c:pt idx="4">
                  <c:v>30,00</c:v>
                </c:pt>
              </c:strCache>
            </c:strRef>
          </c:cat>
          <c:val>
            <c:numRef>
              <c:f>RUVB!$C$121:$G$121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BE-481C-8306-3F9CAF356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2784608"/>
        <c:axId val="-922781888"/>
        <c:extLst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>
                      <c:ext uri="{02D57815-91ED-43cb-92C2-25804820EDAC}">
                        <c15:formulaRef>
                          <c15:sqref>RUVB!$C$167:$G$167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4BE-481C-8306-3F9CAF35677B}"/>
                  </c:ext>
                </c:extLst>
              </c15:ser>
            </c15:filteredLineSeries>
          </c:ext>
        </c:extLst>
      </c:lineChart>
      <c:catAx>
        <c:axId val="-92278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1888"/>
        <c:crosses val="autoZero"/>
        <c:auto val="1"/>
        <c:lblAlgn val="ctr"/>
        <c:lblOffset val="100"/>
        <c:noMultiLvlLbl val="0"/>
      </c:catAx>
      <c:valAx>
        <c:axId val="-922781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U.E FA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4608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439710847599899"/>
          <c:y val="0.35798809195543169"/>
          <c:w val="5.2642428808016305E-2"/>
          <c:h val="0.34844903928993615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RUVB!$C$2:$G$2</c:f>
              <c:strCache>
                <c:ptCount val="5"/>
                <c:pt idx="0">
                  <c:v>C- H2O no irradiado</c:v>
                </c:pt>
                <c:pt idx="1">
                  <c:v>C+ 4NQO</c:v>
                </c:pt>
                <c:pt idx="2">
                  <c:v>10,00</c:v>
                </c:pt>
                <c:pt idx="3">
                  <c:v>20,00</c:v>
                </c:pt>
                <c:pt idx="4">
                  <c:v>30,00</c:v>
                </c:pt>
              </c:strCache>
            </c:strRef>
          </c:cat>
          <c:val>
            <c:numRef>
              <c:f>RUVB!$C$42:$G$42</c:f>
              <c:numCache>
                <c:formatCode>0.0</c:formatCode>
                <c:ptCount val="5"/>
                <c:pt idx="0">
                  <c:v>1.0000000000000002</c:v>
                </c:pt>
                <c:pt idx="1">
                  <c:v>2.5163658347412392</c:v>
                </c:pt>
                <c:pt idx="2">
                  <c:v>1.0597108488324893</c:v>
                </c:pt>
                <c:pt idx="3">
                  <c:v>1.0751855410152555</c:v>
                </c:pt>
                <c:pt idx="4">
                  <c:v>13.255393252161845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64-49FC-AFBF-6B578B7EC2B4}"/>
            </c:ext>
          </c:extLst>
        </c:ser>
        <c:ser>
          <c:idx val="2"/>
          <c:order val="1"/>
          <c:tx>
            <c:v>2</c:v>
          </c:tx>
          <c:cat>
            <c:strRef>
              <c:f>RUVB!$C$2:$G$2</c:f>
              <c:strCache>
                <c:ptCount val="5"/>
                <c:pt idx="0">
                  <c:v>C- H2O no irradiado</c:v>
                </c:pt>
                <c:pt idx="1">
                  <c:v>C+ 4NQO</c:v>
                </c:pt>
                <c:pt idx="2">
                  <c:v>10,00</c:v>
                </c:pt>
                <c:pt idx="3">
                  <c:v>20,00</c:v>
                </c:pt>
                <c:pt idx="4">
                  <c:v>30,00</c:v>
                </c:pt>
              </c:strCache>
            </c:strRef>
          </c:cat>
          <c:val>
            <c:numRef>
              <c:f>RUVB!$C$88:$G$88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64-49FC-AFBF-6B578B7EC2B4}"/>
            </c:ext>
          </c:extLst>
        </c:ser>
        <c:ser>
          <c:idx val="0"/>
          <c:order val="2"/>
          <c:tx>
            <c:v>3</c:v>
          </c:tx>
          <c:cat>
            <c:strRef>
              <c:f>RUVB!$C$2:$G$2</c:f>
              <c:strCache>
                <c:ptCount val="5"/>
                <c:pt idx="0">
                  <c:v>C- H2O no irradiado</c:v>
                </c:pt>
                <c:pt idx="1">
                  <c:v>C+ 4NQO</c:v>
                </c:pt>
                <c:pt idx="2">
                  <c:v>10,00</c:v>
                </c:pt>
                <c:pt idx="3">
                  <c:v>20,00</c:v>
                </c:pt>
                <c:pt idx="4">
                  <c:v>30,00</c:v>
                </c:pt>
              </c:strCache>
            </c:strRef>
          </c:cat>
          <c:val>
            <c:numRef>
              <c:f>RUVB!$C$135:$G$135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64-49FC-AFBF-6B578B7EC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3923456"/>
        <c:axId val="-923922912"/>
        <c:extLst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>
                      <c:ext uri="{02D57815-91ED-43cb-92C2-25804820EDAC}">
                        <c15:formulaRef>
                          <c15:sqref>RUVB!$C$181:$G$181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264-49FC-AFBF-6B578B7EC2B4}"/>
                  </c:ext>
                </c:extLst>
              </c15:ser>
            </c15:filteredLineSeries>
          </c:ext>
        </c:extLst>
      </c:lineChart>
      <c:catAx>
        <c:axId val="-92392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3922912"/>
        <c:crosses val="autoZero"/>
        <c:auto val="1"/>
        <c:lblAlgn val="ctr"/>
        <c:lblOffset val="100"/>
        <c:noMultiLvlLbl val="0"/>
      </c:catAx>
      <c:valAx>
        <c:axId val="-923922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FISOS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3923456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187522563397041"/>
          <c:y val="0.33483301254009917"/>
          <c:w val="5.4569129272064122E-2"/>
          <c:h val="0.40217466208794389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RUVB!$I$48</c:f>
              <c:strCache>
                <c:ptCount val="1"/>
                <c:pt idx="0">
                  <c:v>U.BG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RUVB!$H$49:$H$53</c:f>
              <c:strCache>
                <c:ptCount val="4"/>
                <c:pt idx="0">
                  <c:v>No radiacion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</c:strCache>
            </c:strRef>
          </c:cat>
          <c:val>
            <c:numRef>
              <c:f>RUVB!$I$49:$I$53</c:f>
              <c:numCache>
                <c:formatCode>0.000</c:formatCode>
                <c:ptCount val="5"/>
                <c:pt idx="0">
                  <c:v>1.2306250000000001</c:v>
                </c:pt>
                <c:pt idx="1">
                  <c:v>1.565625</c:v>
                </c:pt>
                <c:pt idx="2">
                  <c:v>1.3031250000000001</c:v>
                </c:pt>
                <c:pt idx="3">
                  <c:v>12.145000000000001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3-4FCD-831A-88E5E9B95B58}"/>
            </c:ext>
          </c:extLst>
        </c:ser>
        <c:ser>
          <c:idx val="1"/>
          <c:order val="1"/>
          <c:tx>
            <c:strRef>
              <c:f>RUVB!$J$48</c:f>
              <c:strCache>
                <c:ptCount val="1"/>
                <c:pt idx="0">
                  <c:v>U.FA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RUVB!$J$49:$J$53</c:f>
              <c:numCache>
                <c:formatCode>0.000</c:formatCode>
                <c:ptCount val="5"/>
                <c:pt idx="0">
                  <c:v>2.0662500000000001</c:v>
                </c:pt>
                <c:pt idx="1">
                  <c:v>2.5206249999999999</c:v>
                </c:pt>
                <c:pt idx="2">
                  <c:v>2.085</c:v>
                </c:pt>
                <c:pt idx="3">
                  <c:v>1.5837500000000002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3-4FCD-831A-88E5E9B95B58}"/>
            </c:ext>
          </c:extLst>
        </c:ser>
        <c:ser>
          <c:idx val="2"/>
          <c:order val="2"/>
          <c:tx>
            <c:strRef>
              <c:f>RUVB!$K$48</c:f>
              <c:strCache>
                <c:ptCount val="1"/>
                <c:pt idx="0">
                  <c:v>FISOS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RUVB!$K$49:$K$53</c:f>
              <c:numCache>
                <c:formatCode>0.0</c:formatCode>
                <c:ptCount val="5"/>
                <c:pt idx="0">
                  <c:v>1.0000000000000002</c:v>
                </c:pt>
                <c:pt idx="1">
                  <c:v>1.0597108488324893</c:v>
                </c:pt>
                <c:pt idx="2">
                  <c:v>1.0751855410152555</c:v>
                </c:pt>
                <c:pt idx="3">
                  <c:v>13.255393252161845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3-4FCD-831A-88E5E9B9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3918016"/>
        <c:axId val="-923921824"/>
      </c:lineChart>
      <c:catAx>
        <c:axId val="-92391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923921824"/>
        <c:crosses val="autoZero"/>
        <c:auto val="1"/>
        <c:lblAlgn val="ctr"/>
        <c:lblOffset val="100"/>
        <c:noMultiLvlLbl val="0"/>
      </c:catAx>
      <c:valAx>
        <c:axId val="-9239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U.E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92391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455839</xdr:colOff>
      <xdr:row>1</xdr:row>
      <xdr:rowOff>13606</xdr:rowOff>
    </xdr:from>
    <xdr:to>
      <xdr:col>27</xdr:col>
      <xdr:colOff>544285</xdr:colOff>
      <xdr:row>16</xdr:row>
      <xdr:rowOff>87085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478971</xdr:colOff>
      <xdr:row>27</xdr:row>
      <xdr:rowOff>163284</xdr:rowOff>
    </xdr:from>
    <xdr:to>
      <xdr:col>28</xdr:col>
      <xdr:colOff>40821</xdr:colOff>
      <xdr:row>43</xdr:row>
      <xdr:rowOff>122463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470806</xdr:colOff>
      <xdr:row>45</xdr:row>
      <xdr:rowOff>13606</xdr:rowOff>
    </xdr:from>
    <xdr:to>
      <xdr:col>28</xdr:col>
      <xdr:colOff>81641</xdr:colOff>
      <xdr:row>59</xdr:row>
      <xdr:rowOff>69396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476250</xdr:colOff>
      <xdr:row>60</xdr:row>
      <xdr:rowOff>23130</xdr:rowOff>
    </xdr:from>
    <xdr:to>
      <xdr:col>28</xdr:col>
      <xdr:colOff>136072</xdr:colOff>
      <xdr:row>81</xdr:row>
      <xdr:rowOff>40821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36"/>
  <sheetViews>
    <sheetView tabSelected="1" topLeftCell="Q63" zoomScale="87" zoomScaleNormal="87" workbookViewId="0">
      <selection activeCell="AC57" sqref="AC57"/>
    </sheetView>
  </sheetViews>
  <sheetFormatPr baseColWidth="10" defaultRowHeight="12.75" x14ac:dyDescent="0.2"/>
  <cols>
    <col min="1" max="1" width="26" customWidth="1"/>
    <col min="2" max="2" width="20.42578125" customWidth="1"/>
    <col min="3" max="4" width="16.140625" customWidth="1"/>
    <col min="8" max="8" width="14.28515625" customWidth="1"/>
    <col min="11" max="12" width="14.85546875" customWidth="1"/>
    <col min="14" max="14" width="14.42578125" customWidth="1"/>
    <col min="19" max="19" width="7.140625" customWidth="1"/>
    <col min="20" max="20" width="15.28515625" customWidth="1"/>
    <col min="24" max="24" width="16.140625" customWidth="1"/>
  </cols>
  <sheetData>
    <row r="1" spans="1:37" x14ac:dyDescent="0.2">
      <c r="A1" s="82" t="s">
        <v>19</v>
      </c>
      <c r="B1" s="83"/>
      <c r="C1" s="50"/>
      <c r="D1" s="50"/>
      <c r="E1" s="74" t="s">
        <v>20</v>
      </c>
      <c r="F1" s="75"/>
      <c r="G1" s="75"/>
      <c r="H1" s="36"/>
      <c r="I1" s="37"/>
      <c r="J1" s="37"/>
      <c r="K1" s="11"/>
      <c r="L1" s="11"/>
      <c r="M1" s="11"/>
      <c r="N1" s="11"/>
      <c r="O1" s="11"/>
      <c r="P1" s="11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</row>
    <row r="2" spans="1:37" x14ac:dyDescent="0.2">
      <c r="A2" s="38"/>
      <c r="B2" s="52"/>
      <c r="C2" s="12" t="s">
        <v>23</v>
      </c>
      <c r="D2" s="65" t="s">
        <v>22</v>
      </c>
      <c r="E2" s="51">
        <v>10</v>
      </c>
      <c r="F2" s="51">
        <v>20</v>
      </c>
      <c r="G2" s="51">
        <v>30</v>
      </c>
      <c r="H2" s="36"/>
      <c r="I2" s="38"/>
      <c r="J2" s="52"/>
      <c r="K2" s="12" t="s">
        <v>21</v>
      </c>
      <c r="L2" s="12"/>
      <c r="M2" s="51">
        <v>10</v>
      </c>
      <c r="N2" s="51">
        <v>20</v>
      </c>
      <c r="O2" s="51">
        <v>30</v>
      </c>
      <c r="P2" s="51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</row>
    <row r="3" spans="1:37" x14ac:dyDescent="0.2">
      <c r="A3" s="76" t="s">
        <v>0</v>
      </c>
      <c r="B3" s="77">
        <v>42831</v>
      </c>
      <c r="C3" s="39">
        <v>4.9724999999999998E-2</v>
      </c>
      <c r="D3" s="39">
        <v>0.18312500000000001</v>
      </c>
      <c r="E3" s="39">
        <v>7.2425000000000003E-2</v>
      </c>
      <c r="F3" s="39">
        <v>6.0425E-2</v>
      </c>
      <c r="G3" s="39">
        <v>0.46632499999999999</v>
      </c>
      <c r="H3" s="36"/>
      <c r="I3" s="76" t="s">
        <v>1</v>
      </c>
      <c r="J3" s="77" t="s">
        <v>24</v>
      </c>
      <c r="K3" s="13">
        <f>C17</f>
        <v>1.243125</v>
      </c>
      <c r="L3" s="13">
        <f>D17</f>
        <v>4.578125</v>
      </c>
      <c r="M3" s="13">
        <f>E17</f>
        <v>1.8106249999999999</v>
      </c>
      <c r="N3" s="13">
        <f>F17</f>
        <v>1.5106249999999999</v>
      </c>
      <c r="O3" s="13">
        <f>G17</f>
        <v>11.658125</v>
      </c>
      <c r="P3" s="13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</row>
    <row r="4" spans="1:37" x14ac:dyDescent="0.2">
      <c r="A4" s="76"/>
      <c r="B4" s="77"/>
      <c r="C4" s="39">
        <v>5.3624999999999999E-2</v>
      </c>
      <c r="D4" s="39">
        <v>0.154525</v>
      </c>
      <c r="E4" s="39">
        <v>7.1124999999999994E-2</v>
      </c>
      <c r="F4" s="39">
        <v>4.5624999999999999E-2</v>
      </c>
      <c r="G4" s="39">
        <v>0.53042500000000004</v>
      </c>
      <c r="H4" s="36"/>
      <c r="I4" s="76"/>
      <c r="J4" s="77"/>
      <c r="K4" s="13">
        <f>C18</f>
        <v>1.340625</v>
      </c>
      <c r="L4" s="13">
        <f>D18</f>
        <v>3.8631250000000001</v>
      </c>
      <c r="M4" s="13">
        <f>E18</f>
        <v>1.778125</v>
      </c>
      <c r="N4" s="13">
        <f>F18</f>
        <v>1.140625</v>
      </c>
      <c r="O4" s="13">
        <f>G18</f>
        <v>13.260625000000001</v>
      </c>
      <c r="P4" s="13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</row>
    <row r="5" spans="1:37" x14ac:dyDescent="0.2">
      <c r="A5" s="76"/>
      <c r="B5" s="77"/>
      <c r="C5" s="39">
        <v>4.5124999999999998E-2</v>
      </c>
      <c r="D5" s="39">
        <v>0.19012499999999999</v>
      </c>
      <c r="E5" s="39">
        <v>5.7625000000000003E-2</v>
      </c>
      <c r="F5" s="39">
        <v>4.7724999999999997E-2</v>
      </c>
      <c r="G5" s="39">
        <v>0.44682500000000003</v>
      </c>
      <c r="H5" s="36"/>
      <c r="I5" s="76"/>
      <c r="J5" s="77"/>
      <c r="K5" s="13">
        <f>C19</f>
        <v>1.128125</v>
      </c>
      <c r="L5" s="13">
        <f>D19</f>
        <v>4.7531249999999998</v>
      </c>
      <c r="M5" s="13">
        <f>E19</f>
        <v>1.440625</v>
      </c>
      <c r="N5" s="13">
        <f>F19</f>
        <v>1.1931249999999998</v>
      </c>
      <c r="O5" s="13">
        <f>G19</f>
        <v>11.170625000000001</v>
      </c>
      <c r="P5" s="13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</row>
    <row r="6" spans="1:37" ht="13.5" thickBot="1" x14ac:dyDescent="0.25">
      <c r="A6" s="76"/>
      <c r="B6" s="77"/>
      <c r="C6" s="54">
        <v>4.8425000000000003E-2</v>
      </c>
      <c r="D6" s="54">
        <v>0.161025</v>
      </c>
      <c r="E6" s="54">
        <v>4.9325000000000001E-2</v>
      </c>
      <c r="F6" s="54">
        <v>5.4725000000000003E-2</v>
      </c>
      <c r="G6" s="54">
        <v>0.49962499999999999</v>
      </c>
      <c r="H6" s="36"/>
      <c r="I6" s="76"/>
      <c r="J6" s="77"/>
      <c r="K6" s="13">
        <f>C20</f>
        <v>1.2106250000000001</v>
      </c>
      <c r="L6" s="13">
        <f>D20</f>
        <v>4.0256249999999998</v>
      </c>
      <c r="M6" s="13">
        <f>E20</f>
        <v>1.233125</v>
      </c>
      <c r="N6" s="13">
        <f>F20</f>
        <v>1.368125</v>
      </c>
      <c r="O6" s="13">
        <f>G20</f>
        <v>12.490625</v>
      </c>
      <c r="P6" s="13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</row>
    <row r="7" spans="1:37" x14ac:dyDescent="0.2">
      <c r="A7" s="76" t="s">
        <v>2</v>
      </c>
      <c r="B7" s="77"/>
      <c r="C7" s="66">
        <v>7.8174999999999994E-2</v>
      </c>
      <c r="D7" s="66">
        <v>0.10087500000000001</v>
      </c>
      <c r="E7" s="66">
        <v>9.3174999999999994E-2</v>
      </c>
      <c r="F7" s="66">
        <v>7.4575000000000002E-2</v>
      </c>
      <c r="G7" s="66">
        <v>4.4975000000000001E-2</v>
      </c>
      <c r="H7" s="14"/>
      <c r="I7" s="73" t="s">
        <v>7</v>
      </c>
      <c r="J7" s="73"/>
      <c r="K7" s="15">
        <f>AVERAGE(K3:K6)</f>
        <v>1.2306250000000001</v>
      </c>
      <c r="L7" s="15">
        <f>AVERAGE(L3:L6)</f>
        <v>4.3049999999999997</v>
      </c>
      <c r="M7" s="15">
        <f t="shared" ref="M7:P7" si="0">AVERAGE(M3:M6)</f>
        <v>1.565625</v>
      </c>
      <c r="N7" s="15">
        <f t="shared" si="0"/>
        <v>1.3031250000000001</v>
      </c>
      <c r="O7" s="15">
        <f t="shared" si="0"/>
        <v>12.145000000000001</v>
      </c>
      <c r="P7" s="15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</row>
    <row r="8" spans="1:37" x14ac:dyDescent="0.2">
      <c r="A8" s="76"/>
      <c r="B8" s="77"/>
      <c r="C8" s="67">
        <v>8.9075000000000001E-2</v>
      </c>
      <c r="D8" s="67">
        <v>0.125475</v>
      </c>
      <c r="E8" s="67">
        <v>0.13047500000000001</v>
      </c>
      <c r="F8" s="68">
        <v>0.101675</v>
      </c>
      <c r="G8" s="67">
        <v>7.3675000000000004E-2</v>
      </c>
      <c r="H8" s="14"/>
      <c r="I8" s="73" t="s">
        <v>4</v>
      </c>
      <c r="J8" s="73"/>
      <c r="K8" s="15">
        <f>STDEV(K3:K6)</f>
        <v>8.7868272620629836E-2</v>
      </c>
      <c r="L8" s="15">
        <f>STDEV(L3:L6)</f>
        <v>0.42767479370038469</v>
      </c>
      <c r="M8" s="15">
        <f t="shared" ref="M8:P8" si="1">STDEV(M3:M6)</f>
        <v>0.277706379713058</v>
      </c>
      <c r="N8" s="15">
        <f t="shared" si="1"/>
        <v>0.16910302579591105</v>
      </c>
      <c r="O8" s="15">
        <f t="shared" si="1"/>
        <v>0.92205019521715836</v>
      </c>
      <c r="P8" s="15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</row>
    <row r="9" spans="1:37" x14ac:dyDescent="0.2">
      <c r="A9" s="76"/>
      <c r="B9" s="77"/>
      <c r="C9" s="67">
        <v>7.7475000000000002E-2</v>
      </c>
      <c r="D9" s="67">
        <v>0.114275</v>
      </c>
      <c r="E9" s="67">
        <v>8.3074999999999996E-2</v>
      </c>
      <c r="F9" s="68">
        <v>8.0375000000000002E-2</v>
      </c>
      <c r="G9" s="67">
        <v>6.4674999999999996E-2</v>
      </c>
      <c r="H9" s="36"/>
      <c r="I9" s="73" t="s">
        <v>5</v>
      </c>
      <c r="J9" s="73"/>
      <c r="K9" s="15">
        <f>1.96*(K8)/SQRT(4)</f>
        <v>8.6110907168217232E-2</v>
      </c>
      <c r="L9" s="15">
        <f>1.96*(L8)/SQRT(4)</f>
        <v>0.41912129782637697</v>
      </c>
      <c r="M9" s="15">
        <f t="shared" ref="M9:P9" si="2">1.96*(M8)/SQRT(4)</f>
        <v>0.27215225211879684</v>
      </c>
      <c r="N9" s="15">
        <f t="shared" si="2"/>
        <v>0.16572096527999283</v>
      </c>
      <c r="O9" s="15">
        <f t="shared" si="2"/>
        <v>0.90360919131281514</v>
      </c>
      <c r="P9" s="15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</row>
    <row r="10" spans="1:37" x14ac:dyDescent="0.2">
      <c r="A10" s="76"/>
      <c r="B10" s="77"/>
      <c r="C10" s="67">
        <v>8.5875000000000007E-2</v>
      </c>
      <c r="D10" s="67">
        <v>0.124875</v>
      </c>
      <c r="E10" s="67">
        <v>9.6574999999999994E-2</v>
      </c>
      <c r="F10" s="68">
        <v>7.6975000000000002E-2</v>
      </c>
      <c r="G10" s="67">
        <v>7.0074999999999998E-2</v>
      </c>
      <c r="H10" s="36"/>
      <c r="I10" s="40"/>
      <c r="J10" s="9"/>
      <c r="K10" s="11"/>
      <c r="L10" s="11"/>
      <c r="M10" s="11"/>
      <c r="N10" s="11"/>
      <c r="O10" s="11"/>
      <c r="P10" s="11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</row>
    <row r="11" spans="1:37" x14ac:dyDescent="0.2">
      <c r="A11" s="73" t="s">
        <v>3</v>
      </c>
      <c r="B11" s="73"/>
      <c r="C11" s="16">
        <f>AVERAGE(C3:C6)</f>
        <v>4.9224999999999998E-2</v>
      </c>
      <c r="D11" s="16">
        <f>AVERAGE(D3:D6)</f>
        <v>0.17219999999999999</v>
      </c>
      <c r="E11" s="16">
        <f t="shared" ref="E11:G11" si="3">AVERAGE(E3:E6)</f>
        <v>6.2625E-2</v>
      </c>
      <c r="F11" s="16">
        <f t="shared" si="3"/>
        <v>5.2124999999999998E-2</v>
      </c>
      <c r="G11" s="16">
        <f t="shared" si="3"/>
        <v>0.48580000000000001</v>
      </c>
      <c r="H11" s="36"/>
      <c r="I11" s="41"/>
      <c r="J11" s="53"/>
      <c r="K11" s="12" t="s">
        <v>21</v>
      </c>
      <c r="L11" s="12" t="s">
        <v>21</v>
      </c>
      <c r="M11" s="51">
        <v>10</v>
      </c>
      <c r="N11" s="51">
        <v>20</v>
      </c>
      <c r="O11" s="51">
        <v>30</v>
      </c>
      <c r="P11" s="51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</row>
    <row r="12" spans="1:37" x14ac:dyDescent="0.2">
      <c r="A12" s="73" t="s">
        <v>4</v>
      </c>
      <c r="B12" s="73"/>
      <c r="C12" s="17">
        <f t="shared" ref="C12:G12" si="4">STDEV(C3:C6)</f>
        <v>3.514730904825195E-3</v>
      </c>
      <c r="D12" s="17">
        <f t="shared" si="4"/>
        <v>1.7106991748015391E-2</v>
      </c>
      <c r="E12" s="17">
        <f t="shared" si="4"/>
        <v>1.1108255188522351E-2</v>
      </c>
      <c r="F12" s="17">
        <f t="shared" si="4"/>
        <v>6.7641210318365348E-3</v>
      </c>
      <c r="G12" s="17">
        <f t="shared" si="4"/>
        <v>3.6882007808686341E-2</v>
      </c>
      <c r="H12" s="36"/>
      <c r="I12" s="86" t="s">
        <v>8</v>
      </c>
      <c r="J12" s="79">
        <v>42831</v>
      </c>
      <c r="K12" s="18">
        <f>C21</f>
        <v>1.954375</v>
      </c>
      <c r="L12" s="18">
        <f>D21</f>
        <v>2.5218750000000001</v>
      </c>
      <c r="M12" s="18">
        <f>E21</f>
        <v>2.3293749999999998</v>
      </c>
      <c r="N12" s="18">
        <f>F21</f>
        <v>1.8643750000000001</v>
      </c>
      <c r="O12" s="18">
        <f>G21</f>
        <v>1.1243750000000001</v>
      </c>
      <c r="P12" s="18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</row>
    <row r="13" spans="1:37" x14ac:dyDescent="0.2">
      <c r="A13" s="71" t="s">
        <v>5</v>
      </c>
      <c r="B13" s="72"/>
      <c r="C13" s="17">
        <f t="shared" ref="C13:G13" si="5">1.96*(C12)/SQRT(4)</f>
        <v>3.4444362867286911E-3</v>
      </c>
      <c r="D13" s="17">
        <f t="shared" si="5"/>
        <v>1.6764851913055084E-2</v>
      </c>
      <c r="E13" s="17">
        <f t="shared" si="5"/>
        <v>1.0886090084751904E-2</v>
      </c>
      <c r="F13" s="17">
        <f t="shared" si="5"/>
        <v>6.6288386111998041E-3</v>
      </c>
      <c r="G13" s="17">
        <f t="shared" si="5"/>
        <v>3.6144367652512617E-2</v>
      </c>
      <c r="H13" s="36"/>
      <c r="I13" s="87"/>
      <c r="J13" s="80"/>
      <c r="K13" s="18">
        <f>C22</f>
        <v>2.2268750000000002</v>
      </c>
      <c r="L13" s="18">
        <f>D22</f>
        <v>3.1368750000000003</v>
      </c>
      <c r="M13" s="18">
        <f>E22</f>
        <v>3.2618749999999999</v>
      </c>
      <c r="N13" s="18">
        <f>F22</f>
        <v>2.5418750000000001</v>
      </c>
      <c r="O13" s="18">
        <f>G22</f>
        <v>1.8418750000000004</v>
      </c>
      <c r="P13" s="18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</row>
    <row r="14" spans="1:37" x14ac:dyDescent="0.2">
      <c r="A14" s="73" t="s">
        <v>6</v>
      </c>
      <c r="B14" s="73"/>
      <c r="C14" s="16">
        <f t="shared" ref="C14:G14" si="6">AVERAGE(C7:C10)</f>
        <v>8.2650000000000001E-2</v>
      </c>
      <c r="D14" s="16">
        <f t="shared" si="6"/>
        <v>0.11637500000000001</v>
      </c>
      <c r="E14" s="16">
        <f t="shared" si="6"/>
        <v>0.100825</v>
      </c>
      <c r="F14" s="16">
        <f t="shared" si="6"/>
        <v>8.3400000000000002E-2</v>
      </c>
      <c r="G14" s="16">
        <f t="shared" si="6"/>
        <v>6.3350000000000004E-2</v>
      </c>
      <c r="H14" s="36"/>
      <c r="I14" s="87"/>
      <c r="J14" s="80"/>
      <c r="K14" s="18">
        <f>C23</f>
        <v>1.9368750000000001</v>
      </c>
      <c r="L14" s="18">
        <f>D23</f>
        <v>2.8568750000000001</v>
      </c>
      <c r="M14" s="18">
        <f>E23</f>
        <v>2.0768750000000002</v>
      </c>
      <c r="N14" s="18">
        <f>F23</f>
        <v>2.0093749999999999</v>
      </c>
      <c r="O14" s="18">
        <f>G23</f>
        <v>1.6168749999999998</v>
      </c>
      <c r="P14" s="18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</row>
    <row r="15" spans="1:37" x14ac:dyDescent="0.2">
      <c r="A15" s="73" t="s">
        <v>4</v>
      </c>
      <c r="B15" s="73"/>
      <c r="C15" s="17">
        <f t="shared" ref="C15:G15" si="7">STDEV(C7:C10)</f>
        <v>5.7296742199418891E-3</v>
      </c>
      <c r="D15" s="17">
        <f t="shared" si="7"/>
        <v>1.1542963224406459E-2</v>
      </c>
      <c r="E15" s="17">
        <f t="shared" si="7"/>
        <v>2.0581302193981833E-2</v>
      </c>
      <c r="F15" s="17">
        <f t="shared" si="7"/>
        <v>1.2413534280507418E-2</v>
      </c>
      <c r="G15" s="17">
        <f t="shared" si="7"/>
        <v>1.2796190839464689E-2</v>
      </c>
      <c r="H15" s="36"/>
      <c r="I15" s="88"/>
      <c r="J15" s="81"/>
      <c r="K15" s="18">
        <f>C24</f>
        <v>2.1468750000000001</v>
      </c>
      <c r="L15" s="18">
        <f>D24</f>
        <v>3.1218750000000002</v>
      </c>
      <c r="M15" s="18">
        <f>E24</f>
        <v>2.4143749999999997</v>
      </c>
      <c r="N15" s="18">
        <f>F24</f>
        <v>1.9243750000000002</v>
      </c>
      <c r="O15" s="18">
        <f>G24</f>
        <v>1.7518750000000001</v>
      </c>
      <c r="P15" s="18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</row>
    <row r="16" spans="1:37" x14ac:dyDescent="0.2">
      <c r="A16" s="73" t="s">
        <v>5</v>
      </c>
      <c r="B16" s="73"/>
      <c r="C16" s="17">
        <f t="shared" ref="C16:G16" si="8">1.96*(C15)/SQRT(4)</f>
        <v>5.6150807355430515E-3</v>
      </c>
      <c r="D16" s="17">
        <f t="shared" si="8"/>
        <v>1.1312103959918329E-2</v>
      </c>
      <c r="E16" s="17">
        <f t="shared" si="8"/>
        <v>2.0169676150102196E-2</v>
      </c>
      <c r="F16" s="17">
        <f t="shared" si="8"/>
        <v>1.2165263594897269E-2</v>
      </c>
      <c r="G16" s="17">
        <f t="shared" si="8"/>
        <v>1.2540267022675395E-2</v>
      </c>
      <c r="H16" s="36"/>
      <c r="I16" s="84" t="s">
        <v>9</v>
      </c>
      <c r="J16" s="85"/>
      <c r="K16" s="15">
        <f>AVERAGE(K12:K15)</f>
        <v>2.0662500000000001</v>
      </c>
      <c r="L16" s="15">
        <f>AVERAGE(L12:L15)</f>
        <v>2.9093749999999998</v>
      </c>
      <c r="M16" s="15">
        <f t="shared" ref="M16:P16" si="9">AVERAGE(M12:M15)</f>
        <v>2.5206249999999999</v>
      </c>
      <c r="N16" s="15">
        <f t="shared" si="9"/>
        <v>2.085</v>
      </c>
      <c r="O16" s="15">
        <f t="shared" si="9"/>
        <v>1.5837500000000002</v>
      </c>
      <c r="P16" s="15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</row>
    <row r="17" spans="1:37" x14ac:dyDescent="0.2">
      <c r="A17" s="76" t="s">
        <v>1</v>
      </c>
      <c r="B17" s="77">
        <f>B3</f>
        <v>42831</v>
      </c>
      <c r="C17" s="19">
        <f t="shared" ref="C17:G24" si="10">(1000*C3/40)</f>
        <v>1.243125</v>
      </c>
      <c r="D17" s="19">
        <f t="shared" ref="D17" si="11">(1000*D3/40)</f>
        <v>4.578125</v>
      </c>
      <c r="E17" s="19">
        <f t="shared" si="10"/>
        <v>1.8106249999999999</v>
      </c>
      <c r="F17" s="19">
        <f t="shared" si="10"/>
        <v>1.5106249999999999</v>
      </c>
      <c r="G17" s="19">
        <f t="shared" si="10"/>
        <v>11.658125</v>
      </c>
      <c r="H17" s="36"/>
      <c r="I17" s="84" t="s">
        <v>4</v>
      </c>
      <c r="J17" s="85"/>
      <c r="K17" s="15">
        <f>STDEV(K12:K15)</f>
        <v>0.1432418554985472</v>
      </c>
      <c r="L17" s="15">
        <f>STDEV(L12:L15)</f>
        <v>0.2885740806101616</v>
      </c>
      <c r="M17" s="15">
        <f t="shared" ref="M17:P17" si="12">STDEV(M12:M15)</f>
        <v>0.51453255484954474</v>
      </c>
      <c r="N17" s="15">
        <f t="shared" si="12"/>
        <v>0.31033835701268669</v>
      </c>
      <c r="O17" s="15">
        <f t="shared" si="12"/>
        <v>0.31990477098661702</v>
      </c>
      <c r="P17" s="15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</row>
    <row r="18" spans="1:37" x14ac:dyDescent="0.2">
      <c r="A18" s="76"/>
      <c r="B18" s="77"/>
      <c r="C18" s="19">
        <f t="shared" si="10"/>
        <v>1.340625</v>
      </c>
      <c r="D18" s="19">
        <f t="shared" ref="D18" si="13">(1000*D4/40)</f>
        <v>3.8631250000000001</v>
      </c>
      <c r="E18" s="19">
        <f t="shared" si="10"/>
        <v>1.778125</v>
      </c>
      <c r="F18" s="19">
        <f t="shared" si="10"/>
        <v>1.140625</v>
      </c>
      <c r="G18" s="19">
        <f t="shared" si="10"/>
        <v>13.260625000000001</v>
      </c>
      <c r="H18" s="36"/>
      <c r="I18" s="84" t="s">
        <v>5</v>
      </c>
      <c r="J18" s="85"/>
      <c r="K18" s="15">
        <f>1.96*(K17)/SQRT(4)</f>
        <v>0.14037701838857625</v>
      </c>
      <c r="L18" s="15">
        <f>1.96*(L17)/SQRT(4)</f>
        <v>0.28280259899795834</v>
      </c>
      <c r="M18" s="15">
        <f t="shared" ref="M18:P18" si="14">1.96*(M17)/SQRT(4)</f>
        <v>0.50424190375255384</v>
      </c>
      <c r="N18" s="15">
        <f t="shared" si="14"/>
        <v>0.30413158987243294</v>
      </c>
      <c r="O18" s="15">
        <f t="shared" si="14"/>
        <v>0.31350667556688466</v>
      </c>
      <c r="P18" s="15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</row>
    <row r="19" spans="1:37" x14ac:dyDescent="0.2">
      <c r="A19" s="76"/>
      <c r="B19" s="77"/>
      <c r="C19" s="19">
        <f t="shared" si="10"/>
        <v>1.128125</v>
      </c>
      <c r="D19" s="19">
        <f t="shared" ref="D19" si="15">(1000*D5/40)</f>
        <v>4.7531249999999998</v>
      </c>
      <c r="E19" s="19">
        <f t="shared" si="10"/>
        <v>1.440625</v>
      </c>
      <c r="F19" s="19">
        <f t="shared" si="10"/>
        <v>1.1931249999999998</v>
      </c>
      <c r="G19" s="19">
        <f t="shared" si="10"/>
        <v>11.170625000000001</v>
      </c>
      <c r="H19" s="36"/>
      <c r="I19" s="10"/>
      <c r="J19" s="9"/>
      <c r="K19" s="10"/>
      <c r="L19" s="10"/>
      <c r="M19" s="20"/>
      <c r="N19" s="20"/>
      <c r="O19" s="20"/>
      <c r="P19" s="20"/>
      <c r="Q19" s="36"/>
      <c r="R19" s="38"/>
      <c r="S19" s="52"/>
      <c r="T19" s="12" t="s">
        <v>21</v>
      </c>
      <c r="U19" s="51">
        <v>10</v>
      </c>
      <c r="V19" s="51">
        <v>20</v>
      </c>
      <c r="W19" s="51">
        <v>30</v>
      </c>
      <c r="X19" s="51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</row>
    <row r="20" spans="1:37" x14ac:dyDescent="0.2">
      <c r="A20" s="76"/>
      <c r="B20" s="77"/>
      <c r="C20" s="19">
        <f t="shared" si="10"/>
        <v>1.2106250000000001</v>
      </c>
      <c r="D20" s="19">
        <f t="shared" ref="D20" si="16">(1000*D6/40)</f>
        <v>4.0256249999999998</v>
      </c>
      <c r="E20" s="19">
        <f t="shared" si="10"/>
        <v>1.233125</v>
      </c>
      <c r="F20" s="19">
        <f t="shared" si="10"/>
        <v>1.368125</v>
      </c>
      <c r="G20" s="19">
        <f t="shared" si="10"/>
        <v>12.490625</v>
      </c>
      <c r="H20" s="36"/>
      <c r="I20" s="41"/>
      <c r="J20" s="53"/>
      <c r="K20" s="12" t="s">
        <v>21</v>
      </c>
      <c r="L20" s="12" t="s">
        <v>21</v>
      </c>
      <c r="M20" s="51">
        <v>10</v>
      </c>
      <c r="N20" s="51">
        <v>20</v>
      </c>
      <c r="O20" s="51">
        <v>30</v>
      </c>
      <c r="P20" s="51"/>
      <c r="Q20" s="42"/>
      <c r="R20" s="76" t="s">
        <v>8</v>
      </c>
      <c r="S20" s="77"/>
      <c r="T20" s="13"/>
      <c r="U20" s="58">
        <f>(M12/K12)*100</f>
        <v>119.18771985929004</v>
      </c>
      <c r="V20" s="58">
        <f>(N12/K12)*100</f>
        <v>95.394947233770395</v>
      </c>
      <c r="W20" s="58">
        <f>(O12/K12)*100</f>
        <v>57.531180044771361</v>
      </c>
      <c r="X20" s="58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</row>
    <row r="21" spans="1:37" x14ac:dyDescent="0.2">
      <c r="A21" s="76" t="s">
        <v>8</v>
      </c>
      <c r="B21" s="77"/>
      <c r="C21" s="19">
        <f t="shared" si="10"/>
        <v>1.954375</v>
      </c>
      <c r="D21" s="19">
        <f t="shared" ref="D21" si="17">(1000*D7/40)</f>
        <v>2.5218750000000001</v>
      </c>
      <c r="E21" s="19">
        <f t="shared" si="10"/>
        <v>2.3293749999999998</v>
      </c>
      <c r="F21" s="19">
        <f t="shared" si="10"/>
        <v>1.8643750000000001</v>
      </c>
      <c r="G21" s="19">
        <f t="shared" si="10"/>
        <v>1.1243750000000001</v>
      </c>
      <c r="H21" s="36"/>
      <c r="I21" s="89" t="s">
        <v>11</v>
      </c>
      <c r="J21" s="90" t="s">
        <v>18</v>
      </c>
      <c r="K21" s="21">
        <f>C38</f>
        <v>1.0670392033688123</v>
      </c>
      <c r="L21" s="21">
        <f>D38</f>
        <v>3.0453524607078175</v>
      </c>
      <c r="M21" s="21">
        <f>E38</f>
        <v>1.3039549172100156</v>
      </c>
      <c r="N21" s="21">
        <f>F38</f>
        <v>1.3592422673436964</v>
      </c>
      <c r="O21" s="21">
        <f>G38</f>
        <v>17.393660974266481</v>
      </c>
      <c r="P21" s="21"/>
      <c r="Q21" s="42"/>
      <c r="R21" s="76"/>
      <c r="S21" s="77"/>
      <c r="T21" s="13"/>
      <c r="U21" s="58">
        <f>(M13/K13)*100</f>
        <v>146.47768734212741</v>
      </c>
      <c r="V21" s="58">
        <f t="shared" ref="V21:V23" si="18">(N13/K13)*100</f>
        <v>114.14538310412574</v>
      </c>
      <c r="W21" s="58">
        <f t="shared" ref="W21:X23" si="19">(O13/K13)*100</f>
        <v>82.711198428290771</v>
      </c>
      <c r="X21" s="58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62"/>
      <c r="AK21" s="36"/>
    </row>
    <row r="22" spans="1:37" x14ac:dyDescent="0.2">
      <c r="A22" s="76"/>
      <c r="B22" s="77"/>
      <c r="C22" s="19">
        <f t="shared" si="10"/>
        <v>2.2268750000000002</v>
      </c>
      <c r="D22" s="19">
        <f t="shared" ref="D22" si="20">(1000*D8/40)</f>
        <v>3.1368750000000003</v>
      </c>
      <c r="E22" s="19">
        <f t="shared" si="10"/>
        <v>3.2618749999999999</v>
      </c>
      <c r="F22" s="19">
        <f t="shared" si="10"/>
        <v>2.5418750000000001</v>
      </c>
      <c r="G22" s="19">
        <f t="shared" si="10"/>
        <v>1.8418750000000004</v>
      </c>
      <c r="H22" s="36"/>
      <c r="I22" s="89"/>
      <c r="J22" s="90"/>
      <c r="K22" s="21">
        <f>C39</f>
        <v>1.0099152916488372</v>
      </c>
      <c r="L22" s="21">
        <f>D39</f>
        <v>2.0659272393063981</v>
      </c>
      <c r="M22" s="21">
        <f>E39</f>
        <v>0.91446786319950524</v>
      </c>
      <c r="N22" s="21">
        <f>F39</f>
        <v>0.75276977022567493</v>
      </c>
      <c r="O22" s="21">
        <f>G39</f>
        <v>12.077507462134124</v>
      </c>
      <c r="P22" s="21"/>
      <c r="Q22" s="42"/>
      <c r="R22" s="76"/>
      <c r="S22" s="77"/>
      <c r="T22" s="13"/>
      <c r="U22" s="58">
        <f t="shared" ref="U22:U23" si="21">(M14/K14)*100</f>
        <v>107.22813810906744</v>
      </c>
      <c r="V22" s="58">
        <f t="shared" si="18"/>
        <v>103.74314294933849</v>
      </c>
      <c r="W22" s="58">
        <f t="shared" si="19"/>
        <v>83.47854146498868</v>
      </c>
      <c r="X22" s="58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</row>
    <row r="23" spans="1:37" x14ac:dyDescent="0.2">
      <c r="A23" s="76"/>
      <c r="B23" s="77"/>
      <c r="C23" s="19">
        <f t="shared" si="10"/>
        <v>1.9368750000000001</v>
      </c>
      <c r="D23" s="19">
        <f t="shared" ref="D23" si="22">(1000*D9/40)</f>
        <v>2.8568750000000001</v>
      </c>
      <c r="E23" s="19">
        <f t="shared" si="10"/>
        <v>2.0768750000000002</v>
      </c>
      <c r="F23" s="19">
        <f t="shared" si="10"/>
        <v>2.0093749999999999</v>
      </c>
      <c r="G23" s="19">
        <f t="shared" si="10"/>
        <v>1.6168749999999998</v>
      </c>
      <c r="H23" s="36"/>
      <c r="I23" s="89"/>
      <c r="J23" s="90"/>
      <c r="K23" s="21">
        <f>C40</f>
        <v>0.97707770570119645</v>
      </c>
      <c r="L23" s="21">
        <f>D40</f>
        <v>2.7910105045971139</v>
      </c>
      <c r="M23" s="21">
        <f>E40</f>
        <v>1.1636277305035512</v>
      </c>
      <c r="N23" s="21">
        <f>F40</f>
        <v>0.99608964440902914</v>
      </c>
      <c r="O23" s="21">
        <f>G40</f>
        <v>11.589761544898629</v>
      </c>
      <c r="P23" s="21"/>
      <c r="Q23" s="42"/>
      <c r="R23" s="76"/>
      <c r="S23" s="77"/>
      <c r="T23" s="13"/>
      <c r="U23" s="58">
        <f t="shared" si="21"/>
        <v>112.45997088791846</v>
      </c>
      <c r="V23" s="58">
        <f t="shared" si="18"/>
        <v>89.636098981077154</v>
      </c>
      <c r="W23" s="58">
        <f t="shared" si="19"/>
        <v>81.601164483260561</v>
      </c>
      <c r="X23" s="58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</row>
    <row r="24" spans="1:37" x14ac:dyDescent="0.2">
      <c r="A24" s="76"/>
      <c r="B24" s="77"/>
      <c r="C24" s="19">
        <f t="shared" si="10"/>
        <v>2.1468750000000001</v>
      </c>
      <c r="D24" s="19">
        <f t="shared" ref="D24" si="23">(1000*D10/40)</f>
        <v>3.1218750000000002</v>
      </c>
      <c r="E24" s="19">
        <f t="shared" si="10"/>
        <v>2.4143749999999997</v>
      </c>
      <c r="F24" s="19">
        <f t="shared" si="10"/>
        <v>1.9243750000000002</v>
      </c>
      <c r="G24" s="19">
        <f t="shared" si="10"/>
        <v>1.7518750000000001</v>
      </c>
      <c r="H24" s="36"/>
      <c r="I24" s="89"/>
      <c r="J24" s="90"/>
      <c r="K24" s="21">
        <f>C41</f>
        <v>0.94596779928115438</v>
      </c>
      <c r="L24" s="21">
        <f>D41</f>
        <v>2.1631731343536265</v>
      </c>
      <c r="M24" s="21">
        <f>E41</f>
        <v>0.85679288441688506</v>
      </c>
      <c r="N24" s="21">
        <f>F41</f>
        <v>1.192640482082622</v>
      </c>
      <c r="O24" s="21">
        <f>G41</f>
        <v>11.960643027348148</v>
      </c>
      <c r="P24" s="21"/>
      <c r="Q24" s="42"/>
      <c r="R24" s="73" t="s">
        <v>9</v>
      </c>
      <c r="S24" s="73"/>
      <c r="T24" s="16"/>
      <c r="U24" s="59">
        <f>AVERAGE(U20:U23)</f>
        <v>121.33837904960085</v>
      </c>
      <c r="V24" s="59">
        <f t="shared" ref="V24:X24" si="24">AVERAGE(V20:V23)</f>
        <v>100.72989306707795</v>
      </c>
      <c r="W24" s="59">
        <f t="shared" si="24"/>
        <v>76.330521105327847</v>
      </c>
      <c r="X24" s="59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62"/>
    </row>
    <row r="25" spans="1:37" x14ac:dyDescent="0.2">
      <c r="A25" s="73" t="s">
        <v>7</v>
      </c>
      <c r="B25" s="73"/>
      <c r="C25" s="16">
        <f t="shared" ref="C25:G25" si="25">AVERAGE(C17:C20)</f>
        <v>1.2306250000000001</v>
      </c>
      <c r="D25" s="16">
        <f t="shared" ref="D25" si="26">AVERAGE(D17:D20)</f>
        <v>4.3049999999999997</v>
      </c>
      <c r="E25" s="16">
        <f t="shared" si="25"/>
        <v>1.565625</v>
      </c>
      <c r="F25" s="16">
        <f t="shared" si="25"/>
        <v>1.3031250000000001</v>
      </c>
      <c r="G25" s="16">
        <f t="shared" si="25"/>
        <v>12.145000000000001</v>
      </c>
      <c r="H25" s="36"/>
      <c r="I25" s="78" t="s">
        <v>11</v>
      </c>
      <c r="J25" s="78"/>
      <c r="K25" s="22">
        <f>AVERAGE(K21:K24)</f>
        <v>1.0000000000000002</v>
      </c>
      <c r="L25" s="22">
        <f>AVERAGE(L21:L24)</f>
        <v>2.5163658347412392</v>
      </c>
      <c r="M25" s="22">
        <f t="shared" ref="M25:P25" si="27">AVERAGE(M21:M24)</f>
        <v>1.0597108488324893</v>
      </c>
      <c r="N25" s="22">
        <f t="shared" si="27"/>
        <v>1.0751855410152555</v>
      </c>
      <c r="O25" s="22">
        <f t="shared" si="27"/>
        <v>13.255393252161845</v>
      </c>
      <c r="P25" s="22"/>
      <c r="Q25" s="42"/>
      <c r="R25" s="73" t="s">
        <v>4</v>
      </c>
      <c r="S25" s="73"/>
      <c r="T25" s="17"/>
      <c r="U25" s="60">
        <f>STDEV(U20:U23)</f>
        <v>17.459812783120842</v>
      </c>
      <c r="V25" s="60">
        <f>STDEV(V20:V23)</f>
        <v>10.655029517462378</v>
      </c>
      <c r="W25" s="60">
        <f t="shared" ref="W25:X25" si="28">STDEV(W20:W23)</f>
        <v>12.556567260340559</v>
      </c>
      <c r="X25" s="60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</row>
    <row r="26" spans="1:37" x14ac:dyDescent="0.2">
      <c r="A26" s="73" t="s">
        <v>4</v>
      </c>
      <c r="B26" s="73"/>
      <c r="C26" s="17">
        <f t="shared" ref="C26:G26" si="29">STDEV(C17:C20)</f>
        <v>8.7868272620629836E-2</v>
      </c>
      <c r="D26" s="17">
        <f t="shared" ref="D26" si="30">STDEV(D17:D20)</f>
        <v>0.42767479370038469</v>
      </c>
      <c r="E26" s="17">
        <f t="shared" si="29"/>
        <v>0.277706379713058</v>
      </c>
      <c r="F26" s="17">
        <f t="shared" si="29"/>
        <v>0.16910302579591105</v>
      </c>
      <c r="G26" s="17">
        <f t="shared" si="29"/>
        <v>0.92205019521715836</v>
      </c>
      <c r="H26" s="36"/>
      <c r="I26" s="78" t="s">
        <v>4</v>
      </c>
      <c r="J26" s="78"/>
      <c r="K26" s="22">
        <f>STDEV(K21:K24)</f>
        <v>5.1760596619594264E-2</v>
      </c>
      <c r="L26" s="22">
        <f>STDEV(L21:L24)</f>
        <v>0.47710814881469249</v>
      </c>
      <c r="M26" s="22">
        <f t="shared" ref="M26:P26" si="31">STDEV(M21:M24)</f>
        <v>0.21033711702249022</v>
      </c>
      <c r="N26" s="22">
        <f t="shared" si="31"/>
        <v>0.26120999028071384</v>
      </c>
      <c r="O26" s="22">
        <f t="shared" si="31"/>
        <v>2.7666695865280668</v>
      </c>
      <c r="P26" s="22"/>
      <c r="Q26" s="42"/>
      <c r="R26" s="73" t="s">
        <v>5</v>
      </c>
      <c r="S26" s="73"/>
      <c r="T26" s="17"/>
      <c r="U26" s="60">
        <f>1.96*(U25)/SQRT(4)</f>
        <v>17.110616527458426</v>
      </c>
      <c r="V26" s="60">
        <f t="shared" ref="V26:X26" si="32">1.96*(V25)/SQRT(4)</f>
        <v>10.44192892711313</v>
      </c>
      <c r="W26" s="60">
        <f t="shared" si="32"/>
        <v>12.305435915133748</v>
      </c>
      <c r="X26" s="60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</row>
    <row r="27" spans="1:37" x14ac:dyDescent="0.2">
      <c r="A27" s="71" t="s">
        <v>5</v>
      </c>
      <c r="B27" s="72"/>
      <c r="C27" s="17">
        <f t="shared" ref="C27:G27" si="33">1.96*(C26)/SQRT(4)</f>
        <v>8.6110907168217232E-2</v>
      </c>
      <c r="D27" s="17">
        <f t="shared" ref="D27" si="34">1.96*(D26)/SQRT(4)</f>
        <v>0.41912129782637697</v>
      </c>
      <c r="E27" s="17">
        <f t="shared" si="33"/>
        <v>0.27215225211879684</v>
      </c>
      <c r="F27" s="17">
        <f t="shared" si="33"/>
        <v>0.16572096527999283</v>
      </c>
      <c r="G27" s="17">
        <f t="shared" si="33"/>
        <v>0.90360919131281514</v>
      </c>
      <c r="H27" s="36"/>
      <c r="I27" s="78" t="s">
        <v>5</v>
      </c>
      <c r="J27" s="78"/>
      <c r="K27" s="22">
        <f>1.96*(K26)/SQRT(4)</f>
        <v>5.0725384687202377E-2</v>
      </c>
      <c r="L27" s="22">
        <f>1.96*(L26)/SQRT(4)</f>
        <v>0.46756598583839865</v>
      </c>
      <c r="M27" s="22">
        <f t="shared" ref="M27:P27" si="35">1.96*(M26)/SQRT(4)</f>
        <v>0.2061303746820404</v>
      </c>
      <c r="N27" s="22">
        <f t="shared" si="35"/>
        <v>0.25598579047509956</v>
      </c>
      <c r="O27" s="22">
        <f t="shared" si="35"/>
        <v>2.7113361947975054</v>
      </c>
      <c r="P27" s="22"/>
      <c r="Q27" s="42"/>
      <c r="R27" s="63"/>
      <c r="S27" s="63"/>
      <c r="T27" s="14"/>
      <c r="U27" s="61"/>
      <c r="V27" s="61"/>
      <c r="W27" s="61"/>
      <c r="X27" s="61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</row>
    <row r="28" spans="1:37" x14ac:dyDescent="0.2">
      <c r="A28" s="73" t="s">
        <v>9</v>
      </c>
      <c r="B28" s="73"/>
      <c r="C28" s="16">
        <f t="shared" ref="C28:G28" si="36">AVERAGE(C21:C24)</f>
        <v>2.0662500000000001</v>
      </c>
      <c r="D28" s="16">
        <f t="shared" ref="D28" si="37">AVERAGE(D21:D24)</f>
        <v>2.9093749999999998</v>
      </c>
      <c r="E28" s="16">
        <f t="shared" si="36"/>
        <v>2.5206249999999999</v>
      </c>
      <c r="F28" s="16">
        <f t="shared" si="36"/>
        <v>2.085</v>
      </c>
      <c r="G28" s="16">
        <f t="shared" si="36"/>
        <v>1.5837500000000002</v>
      </c>
      <c r="H28" s="36"/>
      <c r="I28" s="40"/>
      <c r="J28" s="9"/>
      <c r="K28" s="11"/>
      <c r="L28" s="11"/>
      <c r="M28" s="11"/>
      <c r="N28" s="11"/>
      <c r="O28" s="11"/>
      <c r="P28" s="42"/>
      <c r="Q28" s="42"/>
      <c r="R28" s="37"/>
      <c r="S28" s="37"/>
      <c r="T28" s="14"/>
      <c r="U28" s="61"/>
      <c r="V28" s="61"/>
      <c r="W28" s="61"/>
      <c r="X28" s="61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</row>
    <row r="29" spans="1:37" x14ac:dyDescent="0.2">
      <c r="A29" s="73" t="s">
        <v>4</v>
      </c>
      <c r="B29" s="73"/>
      <c r="C29" s="17">
        <f t="shared" ref="C29:G29" si="38">STDEV(C21:C24)</f>
        <v>0.1432418554985472</v>
      </c>
      <c r="D29" s="17">
        <f t="shared" ref="D29" si="39">STDEV(D21:D24)</f>
        <v>0.2885740806101616</v>
      </c>
      <c r="E29" s="17">
        <f t="shared" si="38"/>
        <v>0.51453255484954474</v>
      </c>
      <c r="F29" s="17">
        <f t="shared" si="38"/>
        <v>0.31033835701268669</v>
      </c>
      <c r="G29" s="17">
        <f t="shared" si="38"/>
        <v>0.31990477098661702</v>
      </c>
      <c r="H29" s="37"/>
      <c r="I29" s="40"/>
      <c r="J29" s="9"/>
      <c r="K29" s="11"/>
      <c r="L29" s="11"/>
      <c r="M29" s="11"/>
      <c r="N29" s="11"/>
      <c r="O29" s="11"/>
      <c r="P29" s="11"/>
      <c r="Q29" s="42"/>
      <c r="R29" s="37"/>
      <c r="S29" s="37"/>
      <c r="T29" s="14"/>
      <c r="U29" s="61"/>
      <c r="V29" s="61"/>
      <c r="W29" s="61"/>
      <c r="X29" s="61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</row>
    <row r="30" spans="1:37" x14ac:dyDescent="0.2">
      <c r="A30" s="73" t="s">
        <v>5</v>
      </c>
      <c r="B30" s="73"/>
      <c r="C30" s="17">
        <f t="shared" ref="C30:G30" si="40">1.96*(C29)/SQRT(4)</f>
        <v>0.14037701838857625</v>
      </c>
      <c r="D30" s="17">
        <f t="shared" ref="D30" si="41">1.96*(D29)/SQRT(4)</f>
        <v>0.28280259899795834</v>
      </c>
      <c r="E30" s="17">
        <f t="shared" si="40"/>
        <v>0.50424190375255384</v>
      </c>
      <c r="F30" s="17">
        <f t="shared" si="40"/>
        <v>0.30413158987243294</v>
      </c>
      <c r="G30" s="17">
        <f t="shared" si="40"/>
        <v>0.31350667556688466</v>
      </c>
      <c r="H30" s="37"/>
      <c r="I30" s="92"/>
      <c r="J30" s="92"/>
      <c r="K30" s="11"/>
      <c r="L30" s="11"/>
      <c r="M30" s="11"/>
      <c r="N30" s="11"/>
      <c r="O30" s="11"/>
      <c r="P30" s="11"/>
      <c r="Q30" s="42"/>
      <c r="R30" s="37"/>
      <c r="S30" s="37"/>
      <c r="T30" s="14"/>
      <c r="U30" s="61"/>
      <c r="V30" s="61"/>
      <c r="W30" s="61"/>
      <c r="X30" s="61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</row>
    <row r="31" spans="1:37" x14ac:dyDescent="0.2">
      <c r="A31" s="76" t="s">
        <v>10</v>
      </c>
      <c r="B31" s="77">
        <f>B3</f>
        <v>42831</v>
      </c>
      <c r="C31" s="23">
        <f t="shared" ref="C31:G34" si="42">(C17/C21)</f>
        <v>0.63607291333546534</v>
      </c>
      <c r="D31" s="23">
        <f t="shared" ref="D31" si="43">(D17/D21)</f>
        <v>1.8153655514250309</v>
      </c>
      <c r="E31" s="23">
        <f t="shared" si="42"/>
        <v>0.77730077810571507</v>
      </c>
      <c r="F31" s="23">
        <f t="shared" si="42"/>
        <v>0.8102581293999328</v>
      </c>
      <c r="G31" s="23">
        <f t="shared" si="42"/>
        <v>10.368538076709282</v>
      </c>
      <c r="H31" s="37"/>
      <c r="I31" s="40"/>
      <c r="J31" s="9"/>
      <c r="K31" s="11"/>
      <c r="L31" s="11"/>
      <c r="M31" s="11"/>
      <c r="N31" s="11"/>
      <c r="O31" s="11"/>
      <c r="P31" s="11"/>
      <c r="Q31" s="42"/>
      <c r="R31" s="37"/>
      <c r="S31" s="37"/>
      <c r="T31" s="14"/>
      <c r="U31" s="61"/>
      <c r="V31" s="61"/>
      <c r="W31" s="61"/>
      <c r="X31" s="61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</row>
    <row r="32" spans="1:37" x14ac:dyDescent="0.2">
      <c r="A32" s="76"/>
      <c r="B32" s="77"/>
      <c r="C32" s="23">
        <f t="shared" si="42"/>
        <v>0.602020769014875</v>
      </c>
      <c r="D32" s="23">
        <f t="shared" ref="D32" si="44">(D18/D22)</f>
        <v>1.2315202231520221</v>
      </c>
      <c r="E32" s="23">
        <f t="shared" si="42"/>
        <v>0.54512358689404106</v>
      </c>
      <c r="F32" s="23">
        <f t="shared" si="42"/>
        <v>0.44873371035161053</v>
      </c>
      <c r="G32" s="23">
        <f t="shared" si="42"/>
        <v>7.1995249406175761</v>
      </c>
      <c r="H32" s="37"/>
      <c r="I32" s="40"/>
      <c r="J32" s="40"/>
      <c r="K32" s="20"/>
      <c r="L32" s="20"/>
      <c r="M32" s="20"/>
      <c r="N32" s="20"/>
      <c r="O32" s="20"/>
      <c r="P32" s="20"/>
      <c r="Q32" s="42"/>
      <c r="R32" s="37"/>
      <c r="S32" s="37"/>
      <c r="T32" s="64"/>
      <c r="U32" s="64"/>
      <c r="V32" s="64"/>
      <c r="W32" s="64"/>
      <c r="X32" s="64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</row>
    <row r="33" spans="1:37" x14ac:dyDescent="0.2">
      <c r="A33" s="76"/>
      <c r="B33" s="77"/>
      <c r="C33" s="23">
        <f t="shared" si="42"/>
        <v>0.58244595030655044</v>
      </c>
      <c r="D33" s="23">
        <f t="shared" ref="D33" si="45">(D19/D23)</f>
        <v>1.6637497265368628</v>
      </c>
      <c r="E33" s="23">
        <f t="shared" si="42"/>
        <v>0.69365031597953652</v>
      </c>
      <c r="F33" s="23">
        <f t="shared" si="42"/>
        <v>0.59377916018662513</v>
      </c>
      <c r="G33" s="23">
        <f t="shared" si="42"/>
        <v>6.9087746424429852</v>
      </c>
      <c r="H33" s="37"/>
      <c r="I33" s="37"/>
      <c r="J33" s="37"/>
      <c r="K33" s="37"/>
      <c r="L33" s="37"/>
      <c r="M33" s="37"/>
      <c r="N33" s="37"/>
      <c r="O33" s="37"/>
      <c r="P33" s="37"/>
      <c r="Q33" s="42"/>
      <c r="R33" s="42"/>
      <c r="S33" s="42"/>
      <c r="T33" s="42"/>
      <c r="U33" s="42"/>
      <c r="V33" s="42"/>
      <c r="W33" s="42"/>
      <c r="X33" s="42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</row>
    <row r="34" spans="1:37" x14ac:dyDescent="0.2">
      <c r="A34" s="76"/>
      <c r="B34" s="77"/>
      <c r="C34" s="23">
        <f t="shared" si="42"/>
        <v>0.56390101892285294</v>
      </c>
      <c r="D34" s="23">
        <f t="shared" ref="D34" si="46">(D20/D24)</f>
        <v>1.2894894894894893</v>
      </c>
      <c r="E34" s="23">
        <f t="shared" si="42"/>
        <v>0.51074294589697133</v>
      </c>
      <c r="F34" s="23">
        <f t="shared" si="42"/>
        <v>0.71094511204936661</v>
      </c>
      <c r="G34" s="23">
        <f t="shared" si="42"/>
        <v>7.1298608633606841</v>
      </c>
      <c r="H34" s="37"/>
      <c r="I34" s="37"/>
      <c r="J34" s="37"/>
      <c r="K34" s="37"/>
      <c r="L34" s="37"/>
      <c r="M34" s="37"/>
      <c r="N34" s="37"/>
      <c r="O34" s="37"/>
      <c r="P34" s="37"/>
      <c r="Q34" s="42"/>
      <c r="R34" s="42"/>
      <c r="S34" s="42"/>
      <c r="T34" s="42"/>
      <c r="U34" s="42"/>
      <c r="V34" s="42"/>
      <c r="W34" s="42"/>
      <c r="X34" s="42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</row>
    <row r="35" spans="1:37" x14ac:dyDescent="0.2">
      <c r="A35" s="73" t="s">
        <v>10</v>
      </c>
      <c r="B35" s="73"/>
      <c r="C35" s="24">
        <f t="shared" ref="C35:G35" si="47">AVERAGE(C31:C34)</f>
        <v>0.5961101628949359</v>
      </c>
      <c r="D35" s="24">
        <f t="shared" ref="D35" si="48">AVERAGE(D31:D34)</f>
        <v>1.5000312476508513</v>
      </c>
      <c r="E35" s="24">
        <f t="shared" si="47"/>
        <v>0.63170440671906603</v>
      </c>
      <c r="F35" s="24">
        <f t="shared" si="47"/>
        <v>0.64092902799688378</v>
      </c>
      <c r="G35" s="24">
        <f t="shared" si="47"/>
        <v>7.9016746307826313</v>
      </c>
      <c r="H35" s="37"/>
      <c r="I35" s="37"/>
      <c r="J35" s="37"/>
      <c r="K35" s="37"/>
      <c r="L35" s="37"/>
      <c r="M35" s="37"/>
      <c r="N35" s="37"/>
      <c r="O35" s="37"/>
      <c r="P35" s="37"/>
      <c r="Q35" s="42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</row>
    <row r="36" spans="1:37" x14ac:dyDescent="0.2">
      <c r="A36" s="73" t="s">
        <v>4</v>
      </c>
      <c r="B36" s="73"/>
      <c r="C36" s="25">
        <f t="shared" ref="C36:G36" si="49">STDEV(C31:C34)</f>
        <v>3.0855017682445415E-2</v>
      </c>
      <c r="D36" s="25">
        <f t="shared" ref="D36" si="50">STDEV(D31:D34)</f>
        <v>0.28440901630842841</v>
      </c>
      <c r="E36" s="25">
        <f t="shared" si="49"/>
        <v>0.1253840930911278</v>
      </c>
      <c r="F36" s="25">
        <f t="shared" si="49"/>
        <v>0.15570992985602061</v>
      </c>
      <c r="G36" s="25">
        <f t="shared" si="49"/>
        <v>1.6492398579017122</v>
      </c>
      <c r="H36" s="37"/>
      <c r="I36" s="37"/>
      <c r="J36" s="37"/>
      <c r="K36" s="37"/>
      <c r="L36" s="37"/>
      <c r="M36" s="37"/>
      <c r="N36" s="37"/>
      <c r="O36" s="37"/>
      <c r="P36" s="37"/>
      <c r="Q36" s="42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</row>
    <row r="37" spans="1:37" x14ac:dyDescent="0.2">
      <c r="A37" s="73" t="s">
        <v>5</v>
      </c>
      <c r="B37" s="73"/>
      <c r="C37" s="25">
        <f t="shared" ref="C37:G37" si="51">1.96*(C36)/SQRT(4)</f>
        <v>3.0237917328796507E-2</v>
      </c>
      <c r="D37" s="25">
        <f t="shared" ref="D37" si="52">1.96*(D36)/SQRT(4)</f>
        <v>0.27872083598225983</v>
      </c>
      <c r="E37" s="25">
        <f t="shared" si="51"/>
        <v>0.12287641122930525</v>
      </c>
      <c r="F37" s="25">
        <f t="shared" si="51"/>
        <v>0.15259573125890019</v>
      </c>
      <c r="G37" s="25">
        <f t="shared" si="51"/>
        <v>1.6162550607436779</v>
      </c>
      <c r="H37" s="37"/>
      <c r="I37" s="37"/>
      <c r="J37" s="37"/>
      <c r="K37" s="37"/>
      <c r="L37" s="37"/>
      <c r="M37" s="37"/>
      <c r="N37" s="37"/>
      <c r="O37" s="37"/>
      <c r="P37" s="37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</row>
    <row r="38" spans="1:37" x14ac:dyDescent="0.2">
      <c r="A38" s="76" t="s">
        <v>11</v>
      </c>
      <c r="B38" s="77">
        <f>B3</f>
        <v>42831</v>
      </c>
      <c r="C38" s="23">
        <f t="shared" ref="C38:G41" si="53">(C31/$C$35)</f>
        <v>1.0670392033688123</v>
      </c>
      <c r="D38" s="23">
        <f t="shared" ref="D38" si="54">(D31/$C$35)</f>
        <v>3.0453524607078175</v>
      </c>
      <c r="E38" s="23">
        <f t="shared" si="53"/>
        <v>1.3039549172100156</v>
      </c>
      <c r="F38" s="23">
        <f t="shared" si="53"/>
        <v>1.3592422673436964</v>
      </c>
      <c r="G38" s="23">
        <f t="shared" si="53"/>
        <v>17.393660974266481</v>
      </c>
      <c r="H38" s="37"/>
      <c r="I38" s="37"/>
      <c r="J38" s="37"/>
      <c r="K38" s="37"/>
      <c r="L38" s="37"/>
      <c r="M38" s="37"/>
      <c r="N38" s="37"/>
      <c r="O38" s="37"/>
      <c r="P38" s="37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</row>
    <row r="39" spans="1:37" x14ac:dyDescent="0.2">
      <c r="A39" s="76"/>
      <c r="B39" s="77">
        <v>41235</v>
      </c>
      <c r="C39" s="23">
        <f t="shared" si="53"/>
        <v>1.0099152916488372</v>
      </c>
      <c r="D39" s="23">
        <f t="shared" ref="D39" si="55">(D32/$C$35)</f>
        <v>2.0659272393063981</v>
      </c>
      <c r="E39" s="23">
        <f t="shared" si="53"/>
        <v>0.91446786319950524</v>
      </c>
      <c r="F39" s="23">
        <f t="shared" si="53"/>
        <v>0.75276977022567493</v>
      </c>
      <c r="G39" s="23">
        <f t="shared" si="53"/>
        <v>12.077507462134124</v>
      </c>
      <c r="H39" s="37"/>
      <c r="I39" s="37"/>
      <c r="J39" s="37"/>
      <c r="K39" s="37"/>
      <c r="L39" s="37"/>
      <c r="M39" s="37"/>
      <c r="N39" s="37"/>
      <c r="O39" s="37"/>
      <c r="P39" s="37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</row>
    <row r="40" spans="1:37" x14ac:dyDescent="0.2">
      <c r="A40" s="76"/>
      <c r="B40" s="77">
        <v>41235</v>
      </c>
      <c r="C40" s="23">
        <f t="shared" si="53"/>
        <v>0.97707770570119645</v>
      </c>
      <c r="D40" s="23">
        <f t="shared" ref="D40" si="56">(D33/$C$35)</f>
        <v>2.7910105045971139</v>
      </c>
      <c r="E40" s="23">
        <f t="shared" si="53"/>
        <v>1.1636277305035512</v>
      </c>
      <c r="F40" s="23">
        <f t="shared" si="53"/>
        <v>0.99608964440902914</v>
      </c>
      <c r="G40" s="23">
        <f t="shared" si="53"/>
        <v>11.589761544898629</v>
      </c>
      <c r="H40" s="37"/>
      <c r="I40" s="37"/>
      <c r="J40" s="37"/>
      <c r="K40" s="37"/>
      <c r="L40" s="37"/>
      <c r="M40" s="37"/>
      <c r="N40" s="37"/>
      <c r="O40" s="37"/>
      <c r="P40" s="37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</row>
    <row r="41" spans="1:37" x14ac:dyDescent="0.2">
      <c r="A41" s="76"/>
      <c r="B41" s="77">
        <v>41235</v>
      </c>
      <c r="C41" s="23">
        <f t="shared" si="53"/>
        <v>0.94596779928115438</v>
      </c>
      <c r="D41" s="23">
        <f t="shared" ref="D41" si="57">(D34/$C$35)</f>
        <v>2.1631731343536265</v>
      </c>
      <c r="E41" s="23">
        <f t="shared" si="53"/>
        <v>0.85679288441688506</v>
      </c>
      <c r="F41" s="23">
        <f t="shared" si="53"/>
        <v>1.192640482082622</v>
      </c>
      <c r="G41" s="23">
        <f t="shared" si="53"/>
        <v>11.960643027348148</v>
      </c>
      <c r="H41" s="36"/>
      <c r="I41" s="37"/>
      <c r="J41" s="37"/>
      <c r="K41" s="37"/>
      <c r="L41" s="37"/>
      <c r="M41" s="37"/>
      <c r="N41" s="37"/>
      <c r="O41" s="37"/>
      <c r="P41" s="37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</row>
    <row r="42" spans="1:37" x14ac:dyDescent="0.2">
      <c r="A42" s="73" t="s">
        <v>11</v>
      </c>
      <c r="B42" s="73"/>
      <c r="C42" s="24">
        <f t="shared" ref="C42:G42" si="58">AVERAGE(C38:C41)</f>
        <v>1.0000000000000002</v>
      </c>
      <c r="D42" s="24">
        <f t="shared" ref="D42" si="59">AVERAGE(D38:D41)</f>
        <v>2.5163658347412392</v>
      </c>
      <c r="E42" s="24">
        <f t="shared" si="58"/>
        <v>1.0597108488324893</v>
      </c>
      <c r="F42" s="24">
        <f t="shared" si="58"/>
        <v>1.0751855410152555</v>
      </c>
      <c r="G42" s="24">
        <f t="shared" si="58"/>
        <v>13.255393252161845</v>
      </c>
      <c r="H42" s="36"/>
      <c r="I42" s="37"/>
      <c r="J42" s="37"/>
      <c r="K42" s="37"/>
      <c r="L42" s="37"/>
      <c r="M42" s="37"/>
      <c r="N42" s="37"/>
      <c r="O42" s="37"/>
      <c r="P42" s="37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</row>
    <row r="43" spans="1:37" x14ac:dyDescent="0.2">
      <c r="A43" s="73" t="s">
        <v>4</v>
      </c>
      <c r="B43" s="73"/>
      <c r="C43" s="25">
        <f t="shared" ref="C43:G43" si="60">STDEV(C38:C41)</f>
        <v>5.1760596619594264E-2</v>
      </c>
      <c r="D43" s="25">
        <f t="shared" ref="D43" si="61">STDEV(D38:D41)</f>
        <v>0.47710814881469249</v>
      </c>
      <c r="E43" s="25">
        <f t="shared" si="60"/>
        <v>0.21033711702249022</v>
      </c>
      <c r="F43" s="25">
        <f t="shared" si="60"/>
        <v>0.26120999028071384</v>
      </c>
      <c r="G43" s="25">
        <f t="shared" si="60"/>
        <v>2.7666695865280668</v>
      </c>
      <c r="H43" s="36"/>
      <c r="I43" s="37"/>
      <c r="J43" s="37"/>
      <c r="K43" s="37"/>
      <c r="L43" s="37"/>
      <c r="M43" s="37"/>
      <c r="N43" s="37"/>
      <c r="O43" s="37"/>
      <c r="P43" s="37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</row>
    <row r="44" spans="1:37" x14ac:dyDescent="0.2">
      <c r="A44" s="73" t="s">
        <v>5</v>
      </c>
      <c r="B44" s="73"/>
      <c r="C44" s="25">
        <f t="shared" ref="C44:G44" si="62">1.96*(C43)/SQRT(4)</f>
        <v>5.0725384687202377E-2</v>
      </c>
      <c r="D44" s="25">
        <f t="shared" ref="D44" si="63">1.96*(D43)/SQRT(4)</f>
        <v>0.46756598583839865</v>
      </c>
      <c r="E44" s="25">
        <f t="shared" si="62"/>
        <v>0.2061303746820404</v>
      </c>
      <c r="F44" s="25">
        <f t="shared" si="62"/>
        <v>0.25598579047509956</v>
      </c>
      <c r="G44" s="25">
        <f t="shared" si="62"/>
        <v>2.7113361947975054</v>
      </c>
      <c r="H44" s="36"/>
      <c r="I44" s="37"/>
      <c r="J44" s="37"/>
      <c r="K44" s="37"/>
      <c r="L44" s="37"/>
      <c r="M44" s="37"/>
      <c r="N44" s="37"/>
      <c r="O44" s="37"/>
      <c r="P44" s="37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62"/>
      <c r="AK44" s="36"/>
    </row>
    <row r="45" spans="1:37" x14ac:dyDescent="0.2">
      <c r="A45" s="38"/>
      <c r="B45" s="38"/>
      <c r="C45" s="38"/>
      <c r="D45" s="38"/>
      <c r="E45" s="38"/>
      <c r="F45" s="38"/>
      <c r="G45" s="38"/>
      <c r="H45" s="36"/>
      <c r="I45" s="37"/>
      <c r="J45" s="37"/>
      <c r="K45" s="37"/>
      <c r="L45" s="37"/>
      <c r="M45" s="37"/>
      <c r="N45" s="37"/>
      <c r="O45" s="37"/>
      <c r="P45" s="37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</row>
    <row r="46" spans="1:37" x14ac:dyDescent="0.2">
      <c r="A46" s="8"/>
      <c r="B46" s="8"/>
      <c r="C46" s="8"/>
      <c r="D46" s="8"/>
      <c r="E46" s="8"/>
      <c r="F46" s="8"/>
      <c r="G46" s="8"/>
      <c r="H46" s="36"/>
      <c r="I46" s="37"/>
      <c r="J46" s="37"/>
      <c r="K46" s="37"/>
      <c r="L46" s="37"/>
      <c r="M46" s="37"/>
      <c r="N46" s="37"/>
      <c r="O46" s="37"/>
      <c r="P46" s="37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</row>
    <row r="47" spans="1:37" x14ac:dyDescent="0.2">
      <c r="A47" s="8"/>
      <c r="B47" s="8"/>
      <c r="C47" s="8"/>
      <c r="D47" s="8"/>
      <c r="E47" s="8"/>
      <c r="F47" s="8"/>
      <c r="G47" s="8"/>
      <c r="H47" s="37"/>
      <c r="I47" s="27"/>
      <c r="J47" s="9"/>
      <c r="K47" s="26"/>
      <c r="L47" s="26"/>
      <c r="M47" s="26"/>
      <c r="N47" s="26"/>
      <c r="O47" s="26"/>
      <c r="P47" s="2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62"/>
    </row>
    <row r="48" spans="1:37" ht="15.75" customHeight="1" x14ac:dyDescent="0.2">
      <c r="A48" s="42"/>
      <c r="B48" s="42"/>
      <c r="C48" s="42"/>
      <c r="D48" s="42"/>
      <c r="E48" s="42"/>
      <c r="F48" s="8"/>
      <c r="G48" s="8"/>
      <c r="H48" s="43" t="s">
        <v>12</v>
      </c>
      <c r="I48" s="30" t="s">
        <v>14</v>
      </c>
      <c r="J48" s="30" t="s">
        <v>15</v>
      </c>
      <c r="K48" s="30" t="s">
        <v>13</v>
      </c>
      <c r="L48" s="69"/>
      <c r="M48" s="26"/>
      <c r="N48" s="91" t="s">
        <v>17</v>
      </c>
      <c r="O48" s="91"/>
      <c r="P48" s="91"/>
      <c r="Q48" s="91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</row>
    <row r="49" spans="1:37" x14ac:dyDescent="0.2">
      <c r="A49" s="42"/>
      <c r="B49" s="42"/>
      <c r="C49" s="42"/>
      <c r="D49" s="42"/>
      <c r="E49" s="42"/>
      <c r="F49" s="8"/>
      <c r="G49" s="8"/>
      <c r="H49" s="12" t="s">
        <v>21</v>
      </c>
      <c r="I49" s="18">
        <f>K7</f>
        <v>1.2306250000000001</v>
      </c>
      <c r="J49" s="18">
        <f>K16</f>
        <v>2.0662500000000001</v>
      </c>
      <c r="K49" s="21">
        <f>K25</f>
        <v>1.0000000000000002</v>
      </c>
      <c r="L49" s="26"/>
      <c r="M49" s="27"/>
      <c r="N49" s="57"/>
      <c r="O49" s="57"/>
      <c r="P49" s="57"/>
      <c r="Q49" s="57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</row>
    <row r="50" spans="1:37" x14ac:dyDescent="0.2">
      <c r="A50" s="42"/>
      <c r="B50" s="42"/>
      <c r="C50" s="42"/>
      <c r="D50" s="42"/>
      <c r="E50" s="42"/>
      <c r="F50" s="8"/>
      <c r="G50" s="8"/>
      <c r="H50" s="51">
        <v>10</v>
      </c>
      <c r="I50" s="18">
        <f>M7</f>
        <v>1.565625</v>
      </c>
      <c r="J50" s="18">
        <f>M16</f>
        <v>2.5206249999999999</v>
      </c>
      <c r="K50" s="21">
        <f>M25</f>
        <v>1.0597108488324893</v>
      </c>
      <c r="L50" s="26"/>
      <c r="M50" s="26"/>
      <c r="N50" s="12" t="s">
        <v>21</v>
      </c>
      <c r="O50" s="4"/>
      <c r="P50" s="4"/>
      <c r="Q50" s="4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</row>
    <row r="51" spans="1:37" x14ac:dyDescent="0.2">
      <c r="A51" s="42"/>
      <c r="B51" s="42"/>
      <c r="C51" s="42"/>
      <c r="D51" s="42"/>
      <c r="E51" s="42"/>
      <c r="F51" s="8"/>
      <c r="G51" s="8"/>
      <c r="H51" s="51">
        <v>20</v>
      </c>
      <c r="I51" s="18">
        <f>N7</f>
        <v>1.3031250000000001</v>
      </c>
      <c r="J51" s="18">
        <f>N16</f>
        <v>2.085</v>
      </c>
      <c r="K51" s="44">
        <f>N25</f>
        <v>1.0751855410152555</v>
      </c>
      <c r="L51" s="70"/>
      <c r="M51" s="37"/>
      <c r="N51" s="51">
        <v>10</v>
      </c>
      <c r="O51" s="5"/>
      <c r="P51" s="4"/>
      <c r="Q51" s="4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</row>
    <row r="52" spans="1:37" x14ac:dyDescent="0.2">
      <c r="A52" s="42"/>
      <c r="B52" s="42"/>
      <c r="C52" s="42"/>
      <c r="D52" s="42"/>
      <c r="E52" s="42"/>
      <c r="F52" s="8"/>
      <c r="G52" s="8"/>
      <c r="H52" s="51">
        <v>30</v>
      </c>
      <c r="I52" s="18">
        <f>O7</f>
        <v>12.145000000000001</v>
      </c>
      <c r="J52" s="18">
        <f>O16</f>
        <v>1.5837500000000002</v>
      </c>
      <c r="K52" s="21">
        <f>O25</f>
        <v>13.255393252161845</v>
      </c>
      <c r="L52" s="26"/>
      <c r="M52" s="29"/>
      <c r="N52" s="51">
        <v>20</v>
      </c>
      <c r="O52" s="55"/>
      <c r="P52" s="55"/>
      <c r="Q52" s="55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</row>
    <row r="53" spans="1:37" x14ac:dyDescent="0.2">
      <c r="A53" s="42"/>
      <c r="B53" s="42"/>
      <c r="C53" s="42"/>
      <c r="D53" s="42"/>
      <c r="E53" s="42"/>
      <c r="F53" s="8"/>
      <c r="G53" s="8"/>
      <c r="H53" s="51"/>
      <c r="I53" s="18"/>
      <c r="J53" s="18"/>
      <c r="K53" s="21"/>
      <c r="L53" s="26"/>
      <c r="M53" s="29"/>
      <c r="N53" s="51">
        <v>30</v>
      </c>
      <c r="O53" s="55"/>
      <c r="P53" s="55"/>
      <c r="Q53" s="55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</row>
    <row r="54" spans="1:37" x14ac:dyDescent="0.2">
      <c r="A54" s="42"/>
      <c r="B54" s="42"/>
      <c r="C54" s="42"/>
      <c r="D54" s="42"/>
      <c r="E54" s="42"/>
      <c r="F54" s="8"/>
      <c r="G54" s="8"/>
      <c r="H54" s="11"/>
      <c r="I54" s="11"/>
      <c r="J54" s="11"/>
      <c r="K54" s="26"/>
      <c r="L54" s="26"/>
      <c r="M54" s="11"/>
      <c r="N54" s="51">
        <v>40</v>
      </c>
      <c r="O54" s="55"/>
      <c r="P54" s="55"/>
      <c r="Q54" s="55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</row>
    <row r="55" spans="1:37" x14ac:dyDescent="0.2">
      <c r="A55" s="42"/>
      <c r="B55" s="42"/>
      <c r="C55" s="42"/>
      <c r="D55" s="42"/>
      <c r="E55" s="42"/>
      <c r="F55" s="8"/>
      <c r="G55" s="8"/>
      <c r="H55" s="11"/>
      <c r="I55" s="11"/>
      <c r="J55" s="11"/>
      <c r="K55" s="26"/>
      <c r="L55" s="26"/>
      <c r="M55" s="11"/>
      <c r="N55" s="13"/>
      <c r="O55" s="30" t="s">
        <v>14</v>
      </c>
      <c r="P55" s="30" t="s">
        <v>15</v>
      </c>
      <c r="Q55" s="30" t="s">
        <v>13</v>
      </c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</row>
    <row r="56" spans="1:37" x14ac:dyDescent="0.2">
      <c r="A56" s="42"/>
      <c r="B56" s="42"/>
      <c r="C56" s="42"/>
      <c r="D56" s="42"/>
      <c r="E56" s="42"/>
      <c r="F56" s="8"/>
      <c r="G56" s="8"/>
      <c r="H56" s="11"/>
      <c r="I56" s="11"/>
      <c r="J56" s="11"/>
      <c r="K56" s="26"/>
      <c r="L56" s="26"/>
      <c r="M56" s="11"/>
      <c r="N56" s="28" t="s">
        <v>16</v>
      </c>
      <c r="O56" s="7"/>
      <c r="P56" s="5"/>
      <c r="Q56" s="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</row>
    <row r="57" spans="1:37" x14ac:dyDescent="0.2">
      <c r="A57" s="42"/>
      <c r="B57" s="42"/>
      <c r="C57" s="42"/>
      <c r="D57" s="42"/>
      <c r="E57" s="42"/>
      <c r="F57" s="8"/>
      <c r="G57" s="8"/>
      <c r="H57" s="11"/>
      <c r="I57" s="11"/>
      <c r="J57" s="11"/>
      <c r="K57" s="26"/>
      <c r="L57" s="26"/>
      <c r="M57" s="11"/>
      <c r="N57" s="10"/>
      <c r="O57" s="56"/>
      <c r="P57" s="56"/>
      <c r="Q57" s="5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</row>
    <row r="58" spans="1:37" ht="12.75" customHeight="1" x14ac:dyDescent="0.2">
      <c r="A58" s="42"/>
      <c r="B58" s="42"/>
      <c r="C58" s="42"/>
      <c r="D58" s="42"/>
      <c r="E58" s="42"/>
      <c r="F58" s="8"/>
      <c r="G58" s="8"/>
      <c r="H58" s="11"/>
      <c r="I58" s="11"/>
      <c r="J58" s="11"/>
      <c r="K58" s="26"/>
      <c r="L58" s="26"/>
      <c r="M58" s="11"/>
      <c r="N58" s="10"/>
      <c r="O58" s="56"/>
      <c r="P58" s="56"/>
      <c r="Q58" s="5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</row>
    <row r="59" spans="1:37" x14ac:dyDescent="0.2">
      <c r="A59" s="42"/>
      <c r="B59" s="42"/>
      <c r="C59" s="42"/>
      <c r="D59" s="42"/>
      <c r="E59" s="42"/>
      <c r="F59" s="8"/>
      <c r="G59" s="8"/>
      <c r="H59" s="11"/>
      <c r="I59" s="11"/>
      <c r="J59" s="11"/>
      <c r="K59" s="26"/>
      <c r="L59" s="26"/>
      <c r="M59" s="29"/>
      <c r="N59" s="10"/>
      <c r="O59" s="56"/>
      <c r="P59" s="56"/>
      <c r="Q59" s="5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</row>
    <row r="60" spans="1:37" x14ac:dyDescent="0.2">
      <c r="A60" s="42"/>
      <c r="B60" s="42"/>
      <c r="C60" s="42"/>
      <c r="D60" s="42"/>
      <c r="E60" s="42"/>
      <c r="F60" s="8"/>
      <c r="G60" s="8"/>
      <c r="H60" s="37"/>
      <c r="I60" s="20"/>
      <c r="J60" s="11"/>
      <c r="K60" s="11"/>
      <c r="L60" s="11"/>
      <c r="M60" s="11"/>
      <c r="N60" s="10"/>
      <c r="O60" s="56"/>
      <c r="P60" s="56"/>
      <c r="Q60" s="5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</row>
    <row r="61" spans="1:37" x14ac:dyDescent="0.2">
      <c r="A61" s="42"/>
      <c r="B61" s="42"/>
      <c r="C61" s="42"/>
      <c r="D61" s="42"/>
      <c r="E61" s="42"/>
      <c r="F61" s="8"/>
      <c r="G61" s="8"/>
      <c r="H61" s="37"/>
      <c r="I61" s="20"/>
      <c r="J61" s="11"/>
      <c r="K61" s="11"/>
      <c r="L61" s="11"/>
      <c r="M61" s="11"/>
      <c r="N61" s="45"/>
      <c r="O61" s="45"/>
      <c r="P61" s="45"/>
      <c r="Q61" s="45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</row>
    <row r="62" spans="1:37" x14ac:dyDescent="0.2">
      <c r="A62" s="42"/>
      <c r="B62" s="42"/>
      <c r="C62" s="42"/>
      <c r="D62" s="42"/>
      <c r="E62" s="42"/>
      <c r="F62" s="8"/>
      <c r="G62" s="8"/>
      <c r="H62" s="37"/>
      <c r="I62" s="20"/>
      <c r="J62" s="11"/>
      <c r="K62" s="11"/>
      <c r="L62" s="11"/>
      <c r="M62" s="11"/>
      <c r="N62" s="45"/>
      <c r="O62" s="45"/>
      <c r="P62" s="45"/>
      <c r="Q62" s="45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</row>
    <row r="63" spans="1:37" x14ac:dyDescent="0.2">
      <c r="A63" s="42"/>
      <c r="B63" s="42"/>
      <c r="C63" s="42"/>
      <c r="D63" s="42"/>
      <c r="E63" s="42"/>
      <c r="F63" s="8"/>
      <c r="G63" s="8"/>
      <c r="H63" s="37"/>
      <c r="I63" s="20"/>
      <c r="J63" s="11"/>
      <c r="K63" s="11"/>
      <c r="L63" s="11"/>
      <c r="M63" s="11"/>
      <c r="N63" s="45"/>
      <c r="O63" s="42"/>
      <c r="P63" s="42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</row>
    <row r="64" spans="1:37" x14ac:dyDescent="0.2">
      <c r="A64" s="42"/>
      <c r="B64" s="42"/>
      <c r="C64" s="42"/>
      <c r="D64" s="42"/>
      <c r="E64" s="42"/>
      <c r="F64" s="8"/>
      <c r="G64" s="8"/>
      <c r="H64" s="37"/>
      <c r="I64" s="20"/>
      <c r="J64" s="11"/>
      <c r="K64" s="11"/>
      <c r="L64" s="11"/>
      <c r="M64" s="11"/>
      <c r="N64" s="45"/>
      <c r="O64" s="42"/>
      <c r="P64" s="42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</row>
    <row r="65" spans="1:37" x14ac:dyDescent="0.2">
      <c r="A65" s="42"/>
      <c r="B65" s="42"/>
      <c r="C65" s="42"/>
      <c r="D65" s="42"/>
      <c r="E65" s="42"/>
      <c r="F65" s="8"/>
      <c r="G65" s="8"/>
      <c r="H65" s="37"/>
      <c r="I65" s="20"/>
      <c r="J65" s="11"/>
      <c r="K65" s="11"/>
      <c r="L65" s="11"/>
      <c r="M65" s="37"/>
      <c r="N65" s="45"/>
      <c r="O65" s="42"/>
      <c r="P65" s="42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</row>
    <row r="66" spans="1:37" x14ac:dyDescent="0.2">
      <c r="A66" s="42"/>
      <c r="B66" s="42"/>
      <c r="C66" s="42"/>
      <c r="D66" s="42"/>
      <c r="E66" s="42"/>
      <c r="F66" s="8"/>
      <c r="G66" s="8"/>
      <c r="H66" s="37"/>
      <c r="I66" s="20"/>
      <c r="J66" s="11"/>
      <c r="K66" s="31"/>
      <c r="L66" s="31"/>
      <c r="M66" s="37"/>
      <c r="N66" s="45"/>
      <c r="O66" s="42"/>
      <c r="P66" s="42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</row>
    <row r="67" spans="1:37" x14ac:dyDescent="0.2">
      <c r="A67" s="42"/>
      <c r="B67" s="42"/>
      <c r="C67" s="42"/>
      <c r="D67" s="42"/>
      <c r="E67" s="42"/>
      <c r="F67" s="8"/>
      <c r="G67" s="8"/>
      <c r="H67" s="37"/>
      <c r="I67" s="37"/>
      <c r="J67" s="37"/>
      <c r="K67" s="37"/>
      <c r="L67" s="37"/>
      <c r="M67" s="37"/>
      <c r="N67" s="45"/>
      <c r="O67" s="42"/>
      <c r="P67" s="42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</row>
    <row r="68" spans="1:37" x14ac:dyDescent="0.2">
      <c r="A68" s="42"/>
      <c r="B68" s="42"/>
      <c r="C68" s="42"/>
      <c r="D68" s="42"/>
      <c r="E68" s="42"/>
      <c r="F68" s="8"/>
      <c r="G68" s="8"/>
      <c r="H68" s="37"/>
      <c r="I68" s="37"/>
      <c r="J68" s="46"/>
      <c r="K68" s="46"/>
      <c r="L68" s="46"/>
      <c r="M68" s="37"/>
      <c r="N68" s="45"/>
      <c r="O68" s="42"/>
      <c r="P68" s="42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</row>
    <row r="69" spans="1:37" x14ac:dyDescent="0.2">
      <c r="A69" s="42"/>
      <c r="B69" s="42"/>
      <c r="C69" s="42"/>
      <c r="D69" s="42"/>
      <c r="E69" s="42"/>
      <c r="F69" s="8"/>
      <c r="G69" s="8"/>
      <c r="H69" s="37"/>
      <c r="I69" s="37"/>
      <c r="J69" s="46"/>
      <c r="K69" s="46"/>
      <c r="L69" s="46"/>
      <c r="M69" s="37"/>
      <c r="N69" s="45"/>
      <c r="O69" s="42"/>
      <c r="P69" s="42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</row>
    <row r="70" spans="1:37" x14ac:dyDescent="0.2">
      <c r="A70" s="42"/>
      <c r="B70" s="42"/>
      <c r="C70" s="42"/>
      <c r="D70" s="42"/>
      <c r="E70" s="42"/>
      <c r="F70" s="8"/>
      <c r="G70" s="8"/>
      <c r="H70" s="37"/>
      <c r="I70" s="37"/>
      <c r="J70" s="46"/>
      <c r="K70" s="46"/>
      <c r="L70" s="46"/>
      <c r="M70" s="37"/>
      <c r="N70" s="45"/>
      <c r="O70" s="42"/>
      <c r="P70" s="42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62"/>
    </row>
    <row r="71" spans="1:37" x14ac:dyDescent="0.2">
      <c r="A71" s="42"/>
      <c r="B71" s="42"/>
      <c r="C71" s="42"/>
      <c r="D71" s="42"/>
      <c r="E71" s="42"/>
      <c r="F71" s="8"/>
      <c r="G71" s="8"/>
      <c r="H71" s="37"/>
      <c r="I71" s="37"/>
      <c r="J71" s="46"/>
      <c r="K71" s="46"/>
      <c r="L71" s="46"/>
      <c r="M71" s="37"/>
      <c r="N71" s="37"/>
      <c r="O71" s="47"/>
      <c r="P71" s="47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</row>
    <row r="72" spans="1:37" x14ac:dyDescent="0.2">
      <c r="A72" s="42"/>
      <c r="B72" s="42"/>
      <c r="C72" s="42"/>
      <c r="D72" s="42"/>
      <c r="E72" s="42"/>
      <c r="F72" s="8"/>
      <c r="G72" s="8"/>
      <c r="H72" s="37"/>
      <c r="I72" s="37"/>
      <c r="J72" s="46"/>
      <c r="K72" s="46"/>
      <c r="L72" s="46"/>
      <c r="M72" s="37"/>
      <c r="N72" s="37"/>
      <c r="O72" s="47"/>
      <c r="P72" s="47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</row>
    <row r="73" spans="1:37" x14ac:dyDescent="0.2">
      <c r="A73" s="42"/>
      <c r="B73" s="42"/>
      <c r="C73" s="42"/>
      <c r="D73" s="42"/>
      <c r="E73" s="42"/>
      <c r="F73" s="8"/>
      <c r="G73" s="8"/>
      <c r="H73" s="37"/>
      <c r="I73" s="37"/>
      <c r="J73" s="46"/>
      <c r="K73" s="46"/>
      <c r="L73" s="46"/>
      <c r="M73" s="37"/>
      <c r="N73" s="37"/>
      <c r="O73" s="47"/>
      <c r="P73" s="47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</row>
    <row r="74" spans="1:37" x14ac:dyDescent="0.2">
      <c r="A74" s="8"/>
      <c r="B74" s="8"/>
      <c r="C74" s="8"/>
      <c r="D74" s="8"/>
      <c r="E74" s="8"/>
      <c r="F74" s="8"/>
      <c r="G74" s="8"/>
      <c r="H74" s="36"/>
      <c r="I74" s="36"/>
      <c r="J74" s="47"/>
      <c r="K74" s="47"/>
      <c r="L74" s="47"/>
      <c r="M74" s="29"/>
      <c r="N74" s="47"/>
      <c r="O74" s="47"/>
      <c r="P74" s="47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</row>
    <row r="75" spans="1:37" x14ac:dyDescent="0.2">
      <c r="A75" s="8"/>
      <c r="B75" s="8"/>
      <c r="C75" s="8"/>
      <c r="D75" s="8"/>
      <c r="E75" s="8"/>
      <c r="F75" s="8"/>
      <c r="G75" s="8"/>
      <c r="H75" s="36"/>
      <c r="I75" s="47"/>
      <c r="J75" s="47"/>
      <c r="K75" s="47"/>
      <c r="L75" s="47"/>
      <c r="M75" s="47"/>
      <c r="N75" s="47"/>
      <c r="O75" s="47"/>
      <c r="P75" s="47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</row>
    <row r="76" spans="1:37" x14ac:dyDescent="0.2">
      <c r="A76" s="9"/>
      <c r="B76" s="20"/>
      <c r="C76" s="20"/>
      <c r="D76" s="20"/>
      <c r="E76" s="20"/>
      <c r="F76" s="8"/>
      <c r="G76" s="8"/>
      <c r="H76" s="36"/>
      <c r="I76" s="47"/>
      <c r="J76" s="47"/>
      <c r="K76" s="47"/>
      <c r="L76" s="47"/>
      <c r="M76" s="47"/>
      <c r="N76" s="47"/>
      <c r="O76" s="47"/>
      <c r="P76" s="47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</row>
    <row r="77" spans="1:37" x14ac:dyDescent="0.2">
      <c r="A77" s="10"/>
      <c r="B77" s="20"/>
      <c r="C77" s="20"/>
      <c r="D77" s="20"/>
      <c r="E77" s="27"/>
      <c r="F77" s="8"/>
      <c r="G77" s="8"/>
      <c r="H77" s="36"/>
      <c r="I77" s="47"/>
      <c r="J77" s="47"/>
      <c r="K77" s="47"/>
      <c r="L77" s="47"/>
      <c r="M77" s="47"/>
      <c r="N77" s="47"/>
      <c r="O77" s="47"/>
      <c r="P77" s="47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</row>
    <row r="78" spans="1:37" x14ac:dyDescent="0.2">
      <c r="A78" s="32"/>
      <c r="B78" s="20"/>
      <c r="C78" s="20"/>
      <c r="D78" s="20"/>
      <c r="E78" s="27"/>
      <c r="F78" s="8"/>
      <c r="G78" s="8"/>
      <c r="H78" s="36"/>
      <c r="I78" s="47"/>
      <c r="J78" s="47"/>
      <c r="K78" s="47"/>
      <c r="L78" s="47"/>
      <c r="M78" s="47"/>
      <c r="N78" s="47"/>
      <c r="O78" s="47"/>
      <c r="P78" s="47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</row>
    <row r="79" spans="1:37" x14ac:dyDescent="0.2">
      <c r="A79" s="33"/>
      <c r="B79" s="20"/>
      <c r="C79" s="20"/>
      <c r="D79" s="20"/>
      <c r="E79" s="27"/>
      <c r="F79" s="8"/>
      <c r="G79" s="8"/>
      <c r="H79" s="36"/>
      <c r="I79" s="47"/>
      <c r="J79" s="47"/>
      <c r="K79" s="47"/>
      <c r="L79" s="47"/>
      <c r="M79" s="47"/>
      <c r="N79" s="47"/>
      <c r="O79" s="47"/>
      <c r="P79" s="47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</row>
    <row r="80" spans="1:37" x14ac:dyDescent="0.2">
      <c r="A80" s="20"/>
      <c r="B80" s="20"/>
      <c r="C80" s="20"/>
      <c r="D80" s="20"/>
      <c r="E80" s="27"/>
      <c r="F80" s="8"/>
      <c r="G80" s="8"/>
      <c r="H80" s="36"/>
      <c r="I80" s="47"/>
      <c r="J80" s="47"/>
      <c r="K80" s="47"/>
      <c r="L80" s="47"/>
      <c r="M80" s="47"/>
      <c r="N80" s="47"/>
      <c r="O80" s="47"/>
      <c r="P80" s="47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</row>
    <row r="81" spans="1:37" x14ac:dyDescent="0.2">
      <c r="A81" s="20"/>
      <c r="B81" s="20"/>
      <c r="C81" s="20"/>
      <c r="D81" s="20"/>
      <c r="E81" s="27"/>
      <c r="F81" s="8"/>
      <c r="G81" s="8"/>
      <c r="H81" s="36"/>
      <c r="I81" s="47"/>
      <c r="J81" s="47"/>
      <c r="K81" s="47"/>
      <c r="L81" s="47"/>
      <c r="M81" s="47"/>
      <c r="N81" s="47"/>
      <c r="O81" s="47"/>
      <c r="P81" s="47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</row>
    <row r="82" spans="1:37" x14ac:dyDescent="0.2">
      <c r="A82" s="20"/>
      <c r="B82" s="20"/>
      <c r="C82" s="20"/>
      <c r="D82" s="20"/>
      <c r="E82" s="27"/>
      <c r="F82" s="8"/>
      <c r="G82" s="8"/>
      <c r="H82" s="36"/>
      <c r="I82" s="47"/>
      <c r="J82" s="47"/>
      <c r="K82" s="47"/>
      <c r="L82" s="47"/>
      <c r="M82" s="47"/>
      <c r="N82" s="47"/>
      <c r="O82" s="47"/>
      <c r="P82" s="47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</row>
    <row r="83" spans="1:37" x14ac:dyDescent="0.2">
      <c r="A83" s="20"/>
      <c r="B83" s="20"/>
      <c r="C83" s="20"/>
      <c r="D83" s="20"/>
      <c r="E83" s="27"/>
      <c r="F83" s="8"/>
      <c r="G83" s="8"/>
      <c r="H83" s="36"/>
      <c r="I83" s="47"/>
      <c r="J83" s="47"/>
      <c r="K83" s="47"/>
      <c r="L83" s="47"/>
      <c r="M83" s="47"/>
      <c r="N83" s="47"/>
      <c r="O83" s="47"/>
      <c r="P83" s="47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</row>
    <row r="84" spans="1:37" x14ac:dyDescent="0.2">
      <c r="A84" s="20"/>
      <c r="B84" s="20"/>
      <c r="C84" s="20"/>
      <c r="D84" s="20"/>
      <c r="E84" s="27"/>
      <c r="F84" s="8"/>
      <c r="G84" s="8"/>
      <c r="H84" s="36"/>
      <c r="I84" s="47"/>
      <c r="J84" s="47"/>
      <c r="K84" s="47"/>
      <c r="L84" s="47"/>
      <c r="M84" s="47"/>
      <c r="N84" s="47"/>
      <c r="O84" s="47"/>
      <c r="P84" s="47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</row>
    <row r="85" spans="1:37" x14ac:dyDescent="0.2">
      <c r="A85" s="20"/>
      <c r="B85" s="20"/>
      <c r="C85" s="20"/>
      <c r="D85" s="20"/>
      <c r="E85" s="27"/>
      <c r="F85" s="8"/>
      <c r="G85" s="8"/>
      <c r="H85" s="36"/>
      <c r="I85" s="47"/>
      <c r="J85" s="47"/>
      <c r="K85" s="47"/>
      <c r="L85" s="47"/>
      <c r="M85" s="47"/>
      <c r="N85" s="47"/>
      <c r="O85" s="47"/>
      <c r="P85" s="47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</row>
    <row r="86" spans="1:37" x14ac:dyDescent="0.2">
      <c r="A86" s="20"/>
      <c r="B86" s="20"/>
      <c r="C86" s="20"/>
      <c r="D86" s="20"/>
      <c r="E86" s="27"/>
      <c r="F86" s="8"/>
      <c r="G86" s="8"/>
      <c r="H86" s="36"/>
      <c r="I86" s="47"/>
      <c r="J86" s="48"/>
      <c r="K86" s="48"/>
      <c r="L86" s="48"/>
      <c r="M86" s="47"/>
      <c r="N86" s="47"/>
      <c r="O86" s="47"/>
      <c r="P86" s="47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</row>
    <row r="87" spans="1:37" x14ac:dyDescent="0.2">
      <c r="A87" s="20"/>
      <c r="B87" s="20"/>
      <c r="C87" s="20"/>
      <c r="D87" s="20"/>
      <c r="E87" s="27"/>
      <c r="F87" s="8"/>
      <c r="G87" s="8"/>
      <c r="H87" s="36"/>
      <c r="I87" s="47"/>
      <c r="J87" s="48"/>
      <c r="K87" s="48"/>
      <c r="L87" s="48"/>
      <c r="M87" s="47"/>
      <c r="N87" s="47"/>
      <c r="O87" s="47"/>
      <c r="P87" s="47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</row>
    <row r="88" spans="1:37" x14ac:dyDescent="0.2">
      <c r="A88" s="10"/>
      <c r="B88" s="10"/>
      <c r="C88" s="10"/>
      <c r="D88" s="10"/>
      <c r="E88" s="10"/>
      <c r="F88" s="8"/>
      <c r="G88" s="8"/>
      <c r="H88" s="36"/>
      <c r="I88" s="47"/>
      <c r="J88" s="48"/>
      <c r="K88" s="48"/>
      <c r="L88" s="48"/>
      <c r="M88" s="47"/>
      <c r="N88" s="47"/>
      <c r="O88" s="47"/>
      <c r="P88" s="47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</row>
    <row r="89" spans="1:37" x14ac:dyDescent="0.2">
      <c r="A89" s="10"/>
      <c r="B89" s="10"/>
      <c r="C89" s="10"/>
      <c r="D89" s="10"/>
      <c r="E89" s="10"/>
      <c r="F89" s="8"/>
      <c r="G89" s="8"/>
      <c r="H89" s="36"/>
      <c r="I89" s="47"/>
      <c r="J89" s="48"/>
      <c r="K89" s="48"/>
      <c r="L89" s="48"/>
      <c r="M89" s="47"/>
      <c r="N89" s="47"/>
      <c r="O89" s="47"/>
      <c r="P89" s="47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</row>
    <row r="90" spans="1:37" x14ac:dyDescent="0.2">
      <c r="A90" s="8"/>
      <c r="B90" s="8"/>
      <c r="C90" s="8"/>
      <c r="D90" s="8"/>
      <c r="E90" s="8"/>
      <c r="F90" s="8"/>
      <c r="G90" s="8"/>
      <c r="H90" s="36"/>
      <c r="I90" s="47"/>
      <c r="J90" s="47"/>
      <c r="K90" s="47"/>
      <c r="L90" s="47"/>
      <c r="M90" s="47"/>
      <c r="N90" s="47"/>
      <c r="O90" s="47"/>
      <c r="P90" s="47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</row>
    <row r="91" spans="1:37" x14ac:dyDescent="0.2">
      <c r="A91" s="8"/>
      <c r="B91" s="8"/>
      <c r="C91" s="8"/>
      <c r="D91" s="8"/>
      <c r="E91" s="8"/>
      <c r="F91" s="8"/>
      <c r="G91" s="8"/>
      <c r="H91" s="36"/>
      <c r="I91" s="47"/>
      <c r="J91" s="47"/>
      <c r="K91" s="47"/>
      <c r="L91" s="47"/>
      <c r="M91" s="47"/>
      <c r="N91" s="47"/>
      <c r="O91" s="47"/>
      <c r="P91" s="47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</row>
    <row r="92" spans="1:37" x14ac:dyDescent="0.2">
      <c r="A92" s="8"/>
      <c r="B92" s="8"/>
      <c r="C92" s="8"/>
      <c r="D92" s="8"/>
      <c r="E92" s="8"/>
      <c r="F92" s="8"/>
      <c r="G92" s="8"/>
      <c r="H92" s="36"/>
      <c r="I92" s="47"/>
      <c r="J92" s="47"/>
      <c r="K92" s="47"/>
      <c r="L92" s="47"/>
      <c r="M92" s="47"/>
      <c r="N92" s="47"/>
      <c r="O92" s="47"/>
      <c r="P92" s="47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</row>
    <row r="93" spans="1:37" x14ac:dyDescent="0.2">
      <c r="A93" s="8"/>
      <c r="B93" s="8"/>
      <c r="C93" s="8"/>
      <c r="D93" s="8"/>
      <c r="E93" s="8"/>
      <c r="F93" s="8"/>
      <c r="G93" s="8"/>
      <c r="H93" s="36"/>
      <c r="I93" s="47"/>
      <c r="J93" s="47"/>
      <c r="K93" s="47"/>
      <c r="L93" s="47"/>
      <c r="M93" s="47"/>
      <c r="N93" s="47"/>
      <c r="O93" s="47"/>
      <c r="P93" s="47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</row>
    <row r="94" spans="1:37" x14ac:dyDescent="0.2">
      <c r="A94" s="8"/>
      <c r="B94" s="8"/>
      <c r="C94" s="8"/>
      <c r="D94" s="8"/>
      <c r="E94" s="8"/>
      <c r="F94" s="8"/>
      <c r="G94" s="8"/>
      <c r="H94" s="36"/>
      <c r="I94" s="47"/>
      <c r="J94" s="47"/>
      <c r="K94" s="47"/>
      <c r="L94" s="47"/>
      <c r="M94" s="47"/>
      <c r="N94" s="47"/>
      <c r="O94" s="47"/>
      <c r="P94" s="47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</row>
    <row r="95" spans="1:37" x14ac:dyDescent="0.2">
      <c r="A95" s="8"/>
      <c r="B95" s="8"/>
      <c r="C95" s="8"/>
      <c r="D95" s="8"/>
      <c r="E95" s="8"/>
      <c r="F95" s="8"/>
      <c r="G95" s="8"/>
      <c r="H95" s="36"/>
      <c r="I95" s="47"/>
      <c r="J95" s="47"/>
      <c r="K95" s="47"/>
      <c r="L95" s="47"/>
      <c r="M95" s="47"/>
      <c r="N95" s="47"/>
      <c r="O95" s="47"/>
      <c r="P95" s="47"/>
      <c r="Q95" s="36"/>
      <c r="R95" s="49"/>
      <c r="S95" s="49"/>
      <c r="T95" s="49"/>
      <c r="U95" s="49"/>
      <c r="V95" s="49"/>
      <c r="W95" s="49"/>
      <c r="X95" s="49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</row>
    <row r="96" spans="1:37" x14ac:dyDescent="0.2">
      <c r="A96" s="8"/>
      <c r="B96" s="8"/>
      <c r="C96" s="8"/>
      <c r="D96" s="8"/>
      <c r="E96" s="8"/>
      <c r="F96" s="8"/>
      <c r="G96" s="8"/>
      <c r="H96" s="36"/>
      <c r="I96" s="47"/>
      <c r="J96" s="47"/>
      <c r="K96" s="47"/>
      <c r="L96" s="47"/>
      <c r="M96" s="47"/>
      <c r="N96" s="47"/>
      <c r="O96" s="47"/>
      <c r="P96" s="47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</row>
    <row r="97" spans="1:37" x14ac:dyDescent="0.2">
      <c r="A97" s="8"/>
      <c r="B97" s="8"/>
      <c r="C97" s="8"/>
      <c r="D97" s="8"/>
      <c r="E97" s="8"/>
      <c r="F97" s="8"/>
      <c r="G97" s="8"/>
      <c r="H97" s="36"/>
      <c r="I97" s="47"/>
      <c r="J97" s="47"/>
      <c r="K97" s="47"/>
      <c r="L97" s="47"/>
      <c r="M97" s="47"/>
      <c r="N97" s="47"/>
      <c r="O97" s="47"/>
      <c r="P97" s="47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</row>
    <row r="98" spans="1:37" x14ac:dyDescent="0.2">
      <c r="A98" s="8"/>
      <c r="B98" s="8"/>
      <c r="C98" s="8"/>
      <c r="D98" s="8"/>
      <c r="E98" s="8"/>
      <c r="F98" s="8"/>
      <c r="G98" s="8"/>
      <c r="H98" s="36"/>
      <c r="I98" s="47"/>
      <c r="J98" s="47"/>
      <c r="K98" s="47"/>
      <c r="L98" s="47"/>
      <c r="M98" s="47"/>
      <c r="N98" s="47"/>
      <c r="O98" s="47"/>
      <c r="P98" s="47"/>
      <c r="Q98" s="36"/>
      <c r="R98" s="49"/>
      <c r="S98" s="49"/>
      <c r="T98" s="49"/>
      <c r="U98" s="49"/>
      <c r="V98" s="49"/>
      <c r="W98" s="49"/>
      <c r="X98" s="49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</row>
    <row r="99" spans="1:37" x14ac:dyDescent="0.2">
      <c r="A99" s="8"/>
      <c r="B99" s="8"/>
      <c r="C99" s="8"/>
      <c r="D99" s="8"/>
      <c r="E99" s="8"/>
      <c r="F99" s="8"/>
      <c r="G99" s="8"/>
      <c r="H99" s="49"/>
      <c r="I99" s="47"/>
      <c r="J99" s="47"/>
      <c r="K99" s="47"/>
      <c r="L99" s="47"/>
      <c r="M99" s="47"/>
      <c r="N99" s="47"/>
      <c r="O99" s="47"/>
      <c r="P99" s="47"/>
      <c r="Q99" s="49"/>
      <c r="R99" s="36"/>
      <c r="S99" s="36"/>
      <c r="T99" s="36"/>
      <c r="U99" s="36"/>
      <c r="V99" s="36"/>
      <c r="W99" s="36"/>
      <c r="X99" s="36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</row>
    <row r="100" spans="1:37" x14ac:dyDescent="0.2">
      <c r="A100" s="8"/>
      <c r="B100" s="8"/>
      <c r="C100" s="8"/>
      <c r="D100" s="8"/>
      <c r="E100" s="8"/>
      <c r="F100" s="8"/>
      <c r="G100" s="8"/>
      <c r="H100" s="36"/>
      <c r="I100" s="47"/>
      <c r="J100" s="47"/>
      <c r="K100" s="47"/>
      <c r="L100" s="47"/>
      <c r="M100" s="47"/>
      <c r="N100" s="47"/>
      <c r="O100" s="47"/>
      <c r="P100" s="47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</row>
    <row r="101" spans="1:37" x14ac:dyDescent="0.2">
      <c r="A101" s="8"/>
      <c r="B101" s="8"/>
      <c r="C101" s="8"/>
      <c r="D101" s="8"/>
      <c r="E101" s="8"/>
      <c r="F101" s="8"/>
      <c r="G101" s="8"/>
      <c r="H101" s="36"/>
      <c r="I101" s="47"/>
      <c r="J101" s="47"/>
      <c r="K101" s="47"/>
      <c r="L101" s="47"/>
      <c r="M101" s="47"/>
      <c r="N101" s="47"/>
      <c r="O101" s="47"/>
      <c r="P101" s="47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</row>
    <row r="102" spans="1:37" x14ac:dyDescent="0.2">
      <c r="A102" s="8"/>
      <c r="B102" s="8"/>
      <c r="C102" s="8"/>
      <c r="D102" s="8"/>
      <c r="E102" s="8"/>
      <c r="F102" s="8"/>
      <c r="G102" s="8"/>
      <c r="H102" s="49"/>
      <c r="I102" s="47"/>
      <c r="J102" s="47"/>
      <c r="K102" s="47"/>
      <c r="L102" s="47"/>
      <c r="M102" s="47"/>
      <c r="N102" s="47"/>
      <c r="O102" s="47"/>
      <c r="P102" s="47"/>
      <c r="Q102" s="49"/>
      <c r="R102" s="36"/>
      <c r="S102" s="36"/>
      <c r="T102" s="36"/>
      <c r="U102" s="36"/>
      <c r="V102" s="36"/>
      <c r="W102" s="36"/>
      <c r="X102" s="36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</row>
    <row r="103" spans="1:37" x14ac:dyDescent="0.2">
      <c r="A103" s="8"/>
      <c r="B103" s="8"/>
      <c r="C103" s="8"/>
      <c r="D103" s="8"/>
      <c r="E103" s="8"/>
      <c r="F103" s="8"/>
      <c r="G103" s="8"/>
      <c r="H103" s="36"/>
      <c r="I103" s="47"/>
      <c r="J103" s="47"/>
      <c r="K103" s="47"/>
      <c r="L103" s="47"/>
      <c r="M103" s="47"/>
      <c r="N103" s="47"/>
      <c r="O103" s="47"/>
      <c r="P103" s="47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</row>
    <row r="104" spans="1:37" x14ac:dyDescent="0.2">
      <c r="A104" s="8"/>
      <c r="B104" s="8"/>
      <c r="C104" s="8"/>
      <c r="D104" s="8"/>
      <c r="E104" s="8"/>
      <c r="F104" s="8"/>
      <c r="G104" s="8"/>
      <c r="H104" s="36"/>
      <c r="I104" s="47"/>
      <c r="J104" s="47"/>
      <c r="K104" s="47"/>
      <c r="L104" s="47"/>
      <c r="M104" s="47"/>
      <c r="N104" s="47"/>
      <c r="O104" s="47"/>
      <c r="P104" s="47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</row>
    <row r="105" spans="1:37" x14ac:dyDescent="0.2">
      <c r="A105" s="8"/>
      <c r="B105" s="8"/>
      <c r="C105" s="8"/>
      <c r="D105" s="8"/>
      <c r="E105" s="8"/>
      <c r="F105" s="8"/>
      <c r="G105" s="8"/>
      <c r="H105" s="36"/>
      <c r="I105" s="47"/>
      <c r="J105" s="47"/>
      <c r="K105" s="47"/>
      <c r="L105" s="47"/>
      <c r="M105" s="47"/>
      <c r="N105" s="47"/>
      <c r="O105" s="47"/>
      <c r="P105" s="47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</row>
    <row r="106" spans="1:37" x14ac:dyDescent="0.2">
      <c r="A106" s="8"/>
      <c r="B106" s="8"/>
      <c r="C106" s="8"/>
      <c r="D106" s="8"/>
      <c r="E106" s="8"/>
      <c r="F106" s="8"/>
      <c r="G106" s="8"/>
      <c r="H106" s="36"/>
      <c r="I106" s="36"/>
      <c r="J106" s="36"/>
      <c r="K106" s="29"/>
      <c r="L106" s="29"/>
      <c r="M106" s="29"/>
      <c r="N106" s="29"/>
      <c r="O106" s="29"/>
      <c r="P106" s="29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</row>
    <row r="107" spans="1:37" x14ac:dyDescent="0.2">
      <c r="A107" s="8"/>
      <c r="B107" s="8"/>
      <c r="C107" s="8"/>
      <c r="D107" s="8"/>
      <c r="E107" s="8"/>
      <c r="F107" s="8"/>
      <c r="G107" s="8"/>
      <c r="H107" s="36"/>
      <c r="I107" s="36"/>
      <c r="J107" s="36"/>
      <c r="K107" s="29"/>
      <c r="L107" s="29"/>
      <c r="M107" s="29"/>
      <c r="N107" s="29"/>
      <c r="O107" s="29"/>
      <c r="P107" s="29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</row>
    <row r="108" spans="1:37" x14ac:dyDescent="0.2">
      <c r="A108" s="8"/>
      <c r="B108" s="8"/>
      <c r="C108" s="8"/>
      <c r="D108" s="8"/>
      <c r="E108" s="8"/>
      <c r="F108" s="8"/>
      <c r="G108" s="8"/>
      <c r="H108" s="36"/>
      <c r="I108" s="36"/>
      <c r="J108" s="36"/>
      <c r="K108" s="29"/>
      <c r="L108" s="29"/>
      <c r="M108" s="29"/>
      <c r="N108" s="29"/>
      <c r="O108" s="29"/>
      <c r="P108" s="29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</row>
    <row r="109" spans="1:37" x14ac:dyDescent="0.2">
      <c r="A109" s="8"/>
      <c r="B109" s="8"/>
      <c r="C109" s="8"/>
      <c r="D109" s="8"/>
      <c r="E109" s="8"/>
      <c r="F109" s="8"/>
      <c r="G109" s="8"/>
      <c r="H109" s="36"/>
      <c r="I109" s="36"/>
      <c r="J109" s="36"/>
      <c r="K109" s="36"/>
      <c r="L109" s="36"/>
      <c r="M109" s="29"/>
      <c r="N109" s="29"/>
      <c r="O109" s="29"/>
      <c r="P109" s="29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</row>
    <row r="110" spans="1:37" x14ac:dyDescent="0.2">
      <c r="A110" s="8"/>
      <c r="B110" s="8"/>
      <c r="C110" s="8"/>
      <c r="D110" s="8"/>
      <c r="E110" s="8"/>
      <c r="F110" s="8"/>
      <c r="G110" s="8"/>
      <c r="H110" s="36"/>
      <c r="I110" s="36"/>
      <c r="J110" s="36"/>
      <c r="K110" s="36"/>
      <c r="L110" s="36"/>
      <c r="M110" s="29"/>
      <c r="N110" s="29"/>
      <c r="O110" s="29"/>
      <c r="P110" s="29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</row>
    <row r="111" spans="1:37" x14ac:dyDescent="0.2">
      <c r="A111" s="8"/>
      <c r="B111" s="8"/>
      <c r="C111" s="8"/>
      <c r="D111" s="8"/>
      <c r="E111" s="8"/>
      <c r="F111" s="8"/>
      <c r="G111" s="8"/>
      <c r="H111" s="36"/>
      <c r="I111" s="36"/>
      <c r="J111" s="36"/>
      <c r="K111" s="36"/>
      <c r="L111" s="36"/>
      <c r="M111" s="29"/>
      <c r="N111" s="29"/>
      <c r="O111" s="29"/>
      <c r="P111" s="29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</row>
    <row r="112" spans="1:37" x14ac:dyDescent="0.2">
      <c r="A112" s="8"/>
      <c r="B112" s="8"/>
      <c r="C112" s="8"/>
      <c r="D112" s="8"/>
      <c r="E112" s="8"/>
      <c r="F112" s="8"/>
      <c r="G112" s="8"/>
      <c r="H112" s="36"/>
      <c r="I112" s="36"/>
      <c r="J112" s="36"/>
      <c r="K112" s="36"/>
      <c r="L112" s="36"/>
      <c r="M112" s="29"/>
      <c r="N112" s="29"/>
      <c r="O112" s="29"/>
      <c r="P112" s="29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</row>
    <row r="113" spans="1:37" x14ac:dyDescent="0.2">
      <c r="A113" s="8"/>
      <c r="B113" s="8"/>
      <c r="C113" s="8"/>
      <c r="D113" s="8"/>
      <c r="E113" s="8"/>
      <c r="F113" s="8"/>
      <c r="G113" s="8"/>
      <c r="H113" s="36"/>
      <c r="I113" s="36"/>
      <c r="J113" s="36"/>
      <c r="K113" s="36"/>
      <c r="L113" s="36"/>
      <c r="M113" s="29"/>
      <c r="N113" s="29"/>
      <c r="O113" s="29"/>
      <c r="P113" s="29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</row>
    <row r="114" spans="1:37" x14ac:dyDescent="0.2">
      <c r="A114" s="8"/>
      <c r="B114" s="8"/>
      <c r="C114" s="8"/>
      <c r="D114" s="8"/>
      <c r="E114" s="8"/>
      <c r="F114" s="8"/>
      <c r="G114" s="8"/>
      <c r="H114" s="36"/>
      <c r="I114" s="36"/>
      <c r="J114" s="36"/>
      <c r="K114" s="36"/>
      <c r="L114" s="36"/>
      <c r="M114" s="29"/>
      <c r="N114" s="29"/>
      <c r="O114" s="29"/>
      <c r="P114" s="29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</row>
    <row r="115" spans="1:37" x14ac:dyDescent="0.2">
      <c r="A115" s="8"/>
      <c r="B115" s="8"/>
      <c r="C115" s="8"/>
      <c r="D115" s="8"/>
      <c r="E115" s="8"/>
      <c r="F115" s="8"/>
      <c r="G115" s="8"/>
      <c r="H115" s="36"/>
      <c r="I115" s="36"/>
      <c r="J115" s="36"/>
      <c r="K115" s="36"/>
      <c r="L115" s="36"/>
      <c r="M115" s="29"/>
      <c r="N115" s="29"/>
      <c r="O115" s="29"/>
      <c r="P115" s="29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</row>
    <row r="116" spans="1:37" x14ac:dyDescent="0.2">
      <c r="A116" s="8"/>
      <c r="B116" s="8"/>
      <c r="C116" s="8"/>
      <c r="D116" s="8"/>
      <c r="E116" s="8"/>
      <c r="F116" s="8"/>
      <c r="G116" s="8"/>
      <c r="H116" s="36"/>
      <c r="I116" s="36"/>
      <c r="J116" s="36"/>
      <c r="K116" s="36"/>
      <c r="L116" s="36"/>
      <c r="M116" s="29"/>
      <c r="N116" s="29"/>
      <c r="O116" s="29"/>
      <c r="P116" s="29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</row>
    <row r="117" spans="1:37" x14ac:dyDescent="0.2">
      <c r="A117" s="8"/>
      <c r="B117" s="8"/>
      <c r="C117" s="8"/>
      <c r="D117" s="8"/>
      <c r="E117" s="8"/>
      <c r="F117" s="8"/>
      <c r="G117" s="8"/>
      <c r="H117" s="36"/>
      <c r="I117" s="36"/>
      <c r="J117" s="36"/>
      <c r="K117" s="36"/>
      <c r="L117" s="36"/>
      <c r="M117" s="29"/>
      <c r="N117" s="29"/>
      <c r="O117" s="29"/>
      <c r="P117" s="29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</row>
    <row r="118" spans="1:37" x14ac:dyDescent="0.2">
      <c r="A118" s="8"/>
      <c r="B118" s="8"/>
      <c r="C118" s="8"/>
      <c r="D118" s="8"/>
      <c r="E118" s="8"/>
      <c r="F118" s="8"/>
      <c r="G118" s="8"/>
      <c r="H118" s="36"/>
      <c r="I118" s="36"/>
      <c r="J118" s="36"/>
      <c r="K118" s="36"/>
      <c r="L118" s="36"/>
      <c r="M118" s="29"/>
      <c r="N118" s="29"/>
      <c r="O118" s="29"/>
      <c r="P118" s="29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</row>
    <row r="119" spans="1:37" x14ac:dyDescent="0.2">
      <c r="A119" s="8"/>
      <c r="B119" s="8"/>
      <c r="C119" s="8"/>
      <c r="D119" s="8"/>
      <c r="E119" s="8"/>
      <c r="F119" s="8"/>
      <c r="G119" s="8"/>
      <c r="H119" s="36"/>
      <c r="I119" s="36"/>
      <c r="J119" s="36"/>
      <c r="K119" s="36"/>
      <c r="L119" s="36"/>
      <c r="M119" s="29"/>
      <c r="N119" s="29"/>
      <c r="O119" s="29"/>
      <c r="P119" s="29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</row>
    <row r="120" spans="1:37" x14ac:dyDescent="0.2">
      <c r="A120" s="8"/>
      <c r="B120" s="8"/>
      <c r="C120" s="8"/>
      <c r="D120" s="8"/>
      <c r="E120" s="8"/>
      <c r="F120" s="8"/>
      <c r="G120" s="8"/>
      <c r="H120" s="36"/>
      <c r="I120" s="36"/>
      <c r="J120" s="36"/>
      <c r="K120" s="36"/>
      <c r="L120" s="36"/>
      <c r="M120" s="29"/>
      <c r="N120" s="29"/>
      <c r="O120" s="29"/>
      <c r="P120" s="29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</row>
    <row r="121" spans="1:37" x14ac:dyDescent="0.2">
      <c r="A121" s="8"/>
      <c r="B121" s="8"/>
      <c r="C121" s="8"/>
      <c r="D121" s="8"/>
      <c r="E121" s="8"/>
      <c r="F121" s="8"/>
      <c r="G121" s="8"/>
      <c r="H121" s="36"/>
      <c r="I121" s="36"/>
      <c r="J121" s="36"/>
      <c r="K121" s="36"/>
      <c r="L121" s="36"/>
      <c r="M121" s="29"/>
      <c r="N121" s="29"/>
      <c r="O121" s="29"/>
      <c r="P121" s="29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</row>
    <row r="122" spans="1:37" x14ac:dyDescent="0.2">
      <c r="A122" s="8"/>
      <c r="B122" s="8"/>
      <c r="C122" s="8"/>
      <c r="D122" s="8"/>
      <c r="E122" s="8"/>
      <c r="F122" s="8"/>
      <c r="G122" s="8"/>
      <c r="H122" s="36"/>
      <c r="I122" s="36"/>
      <c r="J122" s="36"/>
      <c r="K122" s="36"/>
      <c r="L122" s="36"/>
      <c r="M122" s="29"/>
      <c r="N122" s="29"/>
      <c r="O122" s="29"/>
      <c r="P122" s="29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</row>
    <row r="123" spans="1:37" x14ac:dyDescent="0.2">
      <c r="A123" s="8"/>
      <c r="B123" s="8"/>
      <c r="C123" s="8"/>
      <c r="D123" s="8"/>
      <c r="E123" s="8"/>
      <c r="F123" s="8"/>
      <c r="G123" s="8"/>
      <c r="H123" s="36"/>
      <c r="I123" s="36"/>
      <c r="J123" s="36"/>
      <c r="K123" s="36"/>
      <c r="L123" s="36"/>
      <c r="M123" s="29"/>
      <c r="N123" s="29"/>
      <c r="O123" s="29"/>
      <c r="P123" s="29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</row>
    <row r="124" spans="1:37" x14ac:dyDescent="0.2">
      <c r="A124" s="8"/>
      <c r="B124" s="8"/>
      <c r="C124" s="8"/>
      <c r="D124" s="8"/>
      <c r="E124" s="8"/>
      <c r="F124" s="8"/>
      <c r="G124" s="8"/>
      <c r="H124" s="36"/>
      <c r="I124" s="36"/>
      <c r="J124" s="36"/>
      <c r="K124" s="36"/>
      <c r="L124" s="36"/>
      <c r="M124" s="29"/>
      <c r="N124" s="29"/>
      <c r="O124" s="29"/>
      <c r="P124" s="29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</row>
    <row r="125" spans="1:37" x14ac:dyDescent="0.2">
      <c r="A125" s="8"/>
      <c r="B125" s="8"/>
      <c r="C125" s="8"/>
      <c r="D125" s="8"/>
      <c r="E125" s="8"/>
      <c r="F125" s="8"/>
      <c r="G125" s="8"/>
      <c r="H125" s="36"/>
      <c r="I125" s="36"/>
      <c r="J125" s="36"/>
      <c r="K125" s="36"/>
      <c r="L125" s="36"/>
      <c r="M125" s="29"/>
      <c r="N125" s="29"/>
      <c r="O125" s="29"/>
      <c r="P125" s="29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</row>
    <row r="126" spans="1:37" x14ac:dyDescent="0.2">
      <c r="A126" s="8"/>
      <c r="B126" s="8"/>
      <c r="C126" s="8"/>
      <c r="D126" s="8"/>
      <c r="E126" s="8"/>
      <c r="F126" s="8"/>
      <c r="G126" s="8"/>
      <c r="H126" s="36"/>
      <c r="I126" s="36"/>
      <c r="J126" s="36"/>
      <c r="K126" s="36"/>
      <c r="L126" s="36"/>
      <c r="M126" s="29"/>
      <c r="N126" s="29"/>
      <c r="O126" s="29"/>
      <c r="P126" s="29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</row>
    <row r="127" spans="1:37" x14ac:dyDescent="0.2">
      <c r="A127" s="8"/>
      <c r="B127" s="8"/>
      <c r="C127" s="8"/>
      <c r="D127" s="8"/>
      <c r="E127" s="8"/>
      <c r="F127" s="8"/>
      <c r="G127" s="8"/>
      <c r="H127" s="36"/>
      <c r="I127" s="36"/>
      <c r="J127" s="36"/>
      <c r="K127" s="36"/>
      <c r="L127" s="36"/>
      <c r="M127" s="29"/>
      <c r="N127" s="29"/>
      <c r="O127" s="29"/>
      <c r="P127" s="29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</row>
    <row r="128" spans="1:37" x14ac:dyDescent="0.2">
      <c r="A128" s="8"/>
      <c r="B128" s="8"/>
      <c r="C128" s="8"/>
      <c r="D128" s="8"/>
      <c r="E128" s="8"/>
      <c r="F128" s="8"/>
      <c r="G128" s="8"/>
      <c r="H128" s="36"/>
      <c r="I128" s="36"/>
      <c r="J128" s="36"/>
      <c r="K128" s="36"/>
      <c r="L128" s="36"/>
      <c r="M128" s="29"/>
      <c r="N128" s="29"/>
      <c r="O128" s="29"/>
      <c r="P128" s="29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</row>
    <row r="129" spans="1:37" x14ac:dyDescent="0.2">
      <c r="A129" s="8"/>
      <c r="B129" s="8"/>
      <c r="C129" s="8"/>
      <c r="D129" s="8"/>
      <c r="E129" s="8"/>
      <c r="F129" s="8"/>
      <c r="G129" s="8"/>
      <c r="H129" s="36"/>
      <c r="I129" s="36"/>
      <c r="J129" s="36"/>
      <c r="K129" s="36"/>
      <c r="L129" s="36"/>
      <c r="M129" s="29"/>
      <c r="N129" s="29"/>
      <c r="O129" s="29"/>
      <c r="P129" s="29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</row>
    <row r="130" spans="1:37" x14ac:dyDescent="0.2">
      <c r="A130" s="8"/>
      <c r="B130" s="8"/>
      <c r="C130" s="8"/>
      <c r="D130" s="8"/>
      <c r="E130" s="8"/>
      <c r="F130" s="8"/>
      <c r="G130" s="8"/>
      <c r="H130" s="36"/>
      <c r="I130" s="36"/>
      <c r="J130" s="36"/>
      <c r="K130" s="36"/>
      <c r="L130" s="36"/>
      <c r="M130" s="29"/>
      <c r="N130" s="29"/>
      <c r="O130" s="29"/>
      <c r="P130" s="29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</row>
    <row r="131" spans="1:37" x14ac:dyDescent="0.2">
      <c r="A131" s="8"/>
      <c r="B131" s="8"/>
      <c r="C131" s="8"/>
      <c r="D131" s="8"/>
      <c r="E131" s="8"/>
      <c r="F131" s="8"/>
      <c r="G131" s="8"/>
      <c r="H131" s="36"/>
      <c r="I131" s="36"/>
      <c r="J131" s="36"/>
      <c r="K131" s="36"/>
      <c r="L131" s="36"/>
      <c r="M131" s="29"/>
      <c r="N131" s="29"/>
      <c r="O131" s="29"/>
      <c r="P131" s="29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</row>
    <row r="132" spans="1:37" x14ac:dyDescent="0.2">
      <c r="A132" s="8"/>
      <c r="B132" s="8"/>
      <c r="C132" s="8"/>
      <c r="D132" s="8"/>
      <c r="E132" s="8"/>
      <c r="F132" s="8"/>
      <c r="G132" s="8"/>
      <c r="H132" s="36"/>
      <c r="I132" s="36"/>
      <c r="J132" s="36"/>
      <c r="K132" s="36"/>
      <c r="L132" s="36"/>
      <c r="M132" s="29"/>
      <c r="N132" s="29"/>
      <c r="O132" s="29"/>
      <c r="P132" s="29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</row>
    <row r="133" spans="1:37" x14ac:dyDescent="0.2">
      <c r="A133" s="8"/>
      <c r="B133" s="8"/>
      <c r="C133" s="8"/>
      <c r="D133" s="8"/>
      <c r="E133" s="8"/>
      <c r="F133" s="8"/>
      <c r="G133" s="8"/>
      <c r="H133" s="36"/>
      <c r="I133" s="36"/>
      <c r="J133" s="36"/>
      <c r="K133" s="36"/>
      <c r="L133" s="36"/>
      <c r="M133" s="29"/>
      <c r="N133" s="29"/>
      <c r="O133" s="29"/>
      <c r="P133" s="29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</row>
    <row r="134" spans="1:37" x14ac:dyDescent="0.2">
      <c r="A134" s="8"/>
      <c r="B134" s="8"/>
      <c r="C134" s="8"/>
      <c r="D134" s="8"/>
      <c r="E134" s="8"/>
      <c r="F134" s="8"/>
      <c r="G134" s="8"/>
      <c r="H134" s="36"/>
      <c r="I134" s="36"/>
      <c r="J134" s="36"/>
      <c r="K134" s="36"/>
      <c r="L134" s="36"/>
      <c r="M134" s="29"/>
      <c r="N134" s="29"/>
      <c r="O134" s="29"/>
      <c r="P134" s="29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</row>
    <row r="135" spans="1:37" x14ac:dyDescent="0.2">
      <c r="A135" s="8"/>
      <c r="B135" s="8"/>
      <c r="C135" s="8"/>
      <c r="D135" s="8"/>
      <c r="E135" s="8"/>
      <c r="F135" s="8"/>
      <c r="G135" s="8"/>
      <c r="H135" s="36"/>
      <c r="I135" s="36"/>
      <c r="J135" s="36"/>
      <c r="K135" s="36"/>
      <c r="L135" s="36"/>
      <c r="M135" s="29"/>
      <c r="N135" s="29"/>
      <c r="O135" s="29"/>
      <c r="P135" s="29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</row>
    <row r="136" spans="1:37" x14ac:dyDescent="0.2">
      <c r="A136" s="8"/>
      <c r="B136" s="8"/>
      <c r="C136" s="8"/>
      <c r="D136" s="8"/>
      <c r="E136" s="8"/>
      <c r="F136" s="8"/>
      <c r="G136" s="8"/>
      <c r="H136" s="36"/>
      <c r="I136" s="36"/>
      <c r="J136" s="36"/>
      <c r="K136" s="36"/>
      <c r="L136" s="36"/>
      <c r="M136" s="29"/>
      <c r="N136" s="29"/>
      <c r="O136" s="29"/>
      <c r="P136" s="29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</row>
    <row r="137" spans="1:37" x14ac:dyDescent="0.2">
      <c r="A137" s="8"/>
      <c r="B137" s="8"/>
      <c r="C137" s="8"/>
      <c r="D137" s="8"/>
      <c r="E137" s="8"/>
      <c r="F137" s="8"/>
      <c r="G137" s="8"/>
      <c r="H137" s="36"/>
      <c r="I137" s="36"/>
      <c r="J137" s="36"/>
      <c r="K137" s="36"/>
      <c r="L137" s="36"/>
      <c r="M137" s="29"/>
      <c r="N137" s="29"/>
      <c r="O137" s="29"/>
      <c r="P137" s="29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</row>
    <row r="138" spans="1:37" x14ac:dyDescent="0.2">
      <c r="A138" s="8"/>
      <c r="B138" s="8"/>
      <c r="C138" s="8"/>
      <c r="D138" s="8"/>
      <c r="E138" s="8"/>
      <c r="F138" s="8"/>
      <c r="G138" s="8"/>
      <c r="H138" s="36"/>
      <c r="I138" s="36"/>
      <c r="J138" s="47"/>
      <c r="K138" s="47"/>
      <c r="L138" s="47"/>
      <c r="M138" s="14"/>
      <c r="N138" s="14"/>
      <c r="O138" s="14"/>
      <c r="P138" s="14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</row>
    <row r="139" spans="1:37" x14ac:dyDescent="0.2">
      <c r="A139" s="8"/>
      <c r="B139" s="8"/>
      <c r="C139" s="8"/>
      <c r="D139" s="8"/>
      <c r="E139" s="8"/>
      <c r="F139" s="8"/>
      <c r="G139" s="8"/>
      <c r="H139" s="36"/>
      <c r="I139" s="36"/>
      <c r="J139" s="47"/>
      <c r="K139" s="47"/>
      <c r="L139" s="47"/>
      <c r="M139" s="14"/>
      <c r="N139" s="14"/>
      <c r="O139" s="14"/>
      <c r="P139" s="14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</row>
    <row r="140" spans="1:37" x14ac:dyDescent="0.2">
      <c r="A140" s="8"/>
      <c r="B140" s="8"/>
      <c r="C140" s="8"/>
      <c r="D140" s="8"/>
      <c r="E140" s="8"/>
      <c r="F140" s="8"/>
      <c r="G140" s="8"/>
      <c r="H140" s="36"/>
      <c r="I140" s="36"/>
      <c r="J140" s="47"/>
      <c r="K140" s="47"/>
      <c r="L140" s="47"/>
      <c r="M140" s="14"/>
      <c r="N140" s="14"/>
      <c r="O140" s="14"/>
      <c r="P140" s="14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</row>
    <row r="141" spans="1:37" x14ac:dyDescent="0.2">
      <c r="A141" s="8"/>
      <c r="B141" s="8"/>
      <c r="C141" s="8"/>
      <c r="D141" s="8"/>
      <c r="E141" s="8"/>
      <c r="F141" s="8"/>
      <c r="G141" s="8"/>
      <c r="H141" s="47"/>
      <c r="I141" s="36"/>
      <c r="J141" s="47"/>
      <c r="K141" s="47"/>
      <c r="L141" s="47"/>
      <c r="M141" s="14"/>
      <c r="N141" s="14"/>
      <c r="O141" s="14"/>
      <c r="P141" s="14"/>
      <c r="Q141" s="47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</row>
    <row r="142" spans="1:37" x14ac:dyDescent="0.2">
      <c r="A142" s="8"/>
      <c r="B142" s="8"/>
      <c r="C142" s="8"/>
      <c r="D142" s="8"/>
      <c r="E142" s="8"/>
      <c r="F142" s="8"/>
      <c r="G142" s="8"/>
      <c r="H142" s="47"/>
      <c r="I142" s="36"/>
      <c r="J142" s="47"/>
      <c r="K142" s="47"/>
      <c r="L142" s="47"/>
      <c r="M142" s="14"/>
      <c r="N142" s="14"/>
      <c r="O142" s="14"/>
      <c r="P142" s="14"/>
      <c r="Q142" s="47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</row>
    <row r="143" spans="1:37" x14ac:dyDescent="0.2">
      <c r="A143" s="8"/>
      <c r="B143" s="8"/>
      <c r="C143" s="8"/>
      <c r="D143" s="8"/>
      <c r="E143" s="8"/>
      <c r="F143" s="8"/>
      <c r="G143" s="8"/>
      <c r="H143" s="47"/>
      <c r="I143" s="36"/>
      <c r="J143" s="47"/>
      <c r="K143" s="47"/>
      <c r="L143" s="47"/>
      <c r="M143" s="14"/>
      <c r="N143" s="14"/>
      <c r="O143" s="14"/>
      <c r="P143" s="14"/>
      <c r="Q143" s="47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</row>
    <row r="144" spans="1:37" x14ac:dyDescent="0.2">
      <c r="A144" s="8"/>
      <c r="B144" s="8"/>
      <c r="C144" s="8"/>
      <c r="D144" s="8"/>
      <c r="E144" s="8"/>
      <c r="F144" s="8"/>
      <c r="G144" s="8"/>
      <c r="H144" s="47"/>
      <c r="I144" s="36"/>
      <c r="J144" s="47"/>
      <c r="K144" s="47"/>
      <c r="L144" s="47"/>
      <c r="M144" s="14"/>
      <c r="N144" s="14"/>
      <c r="O144" s="14"/>
      <c r="P144" s="14"/>
      <c r="Q144" s="47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</row>
    <row r="145" spans="1:37" x14ac:dyDescent="0.2">
      <c r="A145" s="8"/>
      <c r="B145" s="8"/>
      <c r="C145" s="8"/>
      <c r="D145" s="8"/>
      <c r="E145" s="8"/>
      <c r="F145" s="8"/>
      <c r="G145" s="8"/>
      <c r="H145" s="47"/>
      <c r="I145" s="36"/>
      <c r="J145" s="47"/>
      <c r="K145" s="47"/>
      <c r="L145" s="47"/>
      <c r="M145" s="34"/>
      <c r="N145" s="34"/>
      <c r="O145" s="34"/>
      <c r="P145" s="34"/>
      <c r="Q145" s="47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</row>
    <row r="146" spans="1:37" x14ac:dyDescent="0.2">
      <c r="A146" s="8"/>
      <c r="B146" s="8"/>
      <c r="C146" s="8"/>
      <c r="D146" s="8"/>
      <c r="E146" s="8"/>
      <c r="F146" s="8"/>
      <c r="G146" s="8"/>
      <c r="H146" s="36"/>
      <c r="I146" s="36"/>
      <c r="J146" s="47"/>
      <c r="K146" s="47"/>
      <c r="L146" s="47"/>
      <c r="M146" s="14"/>
      <c r="N146" s="14"/>
      <c r="O146" s="14"/>
      <c r="P146" s="14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</row>
    <row r="147" spans="1:37" x14ac:dyDescent="0.2">
      <c r="A147" s="8"/>
      <c r="B147" s="8"/>
      <c r="C147" s="8"/>
      <c r="D147" s="8"/>
      <c r="E147" s="8"/>
      <c r="F147" s="8"/>
      <c r="G147" s="8"/>
      <c r="H147" s="36"/>
      <c r="I147" s="36"/>
      <c r="J147" s="36"/>
      <c r="K147" s="36"/>
      <c r="L147" s="36"/>
      <c r="M147" s="29"/>
      <c r="N147" s="29"/>
      <c r="O147" s="29"/>
      <c r="P147" s="29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</row>
    <row r="148" spans="1:37" x14ac:dyDescent="0.2">
      <c r="A148" s="8"/>
      <c r="B148" s="8"/>
      <c r="C148" s="8"/>
      <c r="D148" s="8"/>
      <c r="E148" s="8"/>
      <c r="F148" s="8"/>
      <c r="G148" s="8"/>
      <c r="H148" s="36"/>
      <c r="I148" s="36"/>
      <c r="J148" s="36"/>
      <c r="K148" s="36"/>
      <c r="L148" s="36"/>
      <c r="M148" s="29"/>
      <c r="N148" s="29"/>
      <c r="O148" s="29"/>
      <c r="P148" s="29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</row>
    <row r="149" spans="1:37" x14ac:dyDescent="0.2">
      <c r="A149" s="8"/>
      <c r="B149" s="8"/>
      <c r="C149" s="8"/>
      <c r="D149" s="8"/>
      <c r="E149" s="8"/>
      <c r="F149" s="8"/>
      <c r="G149" s="8"/>
      <c r="H149" s="36"/>
      <c r="I149" s="36"/>
      <c r="J149" s="36"/>
      <c r="K149" s="36"/>
      <c r="L149" s="36"/>
      <c r="M149" s="29"/>
      <c r="N149" s="29"/>
      <c r="O149" s="29"/>
      <c r="P149" s="29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</row>
    <row r="150" spans="1:37" x14ac:dyDescent="0.2">
      <c r="A150" s="8"/>
      <c r="B150" s="8"/>
      <c r="C150" s="8"/>
      <c r="D150" s="8"/>
      <c r="E150" s="8"/>
      <c r="F150" s="8"/>
      <c r="G150" s="8"/>
      <c r="H150" s="36"/>
      <c r="I150" s="36"/>
      <c r="J150" s="36"/>
      <c r="K150" s="36"/>
      <c r="L150" s="36"/>
      <c r="M150" s="29"/>
      <c r="N150" s="29"/>
      <c r="O150" s="29"/>
      <c r="P150" s="29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</row>
    <row r="151" spans="1:37" x14ac:dyDescent="0.2">
      <c r="A151" s="8"/>
      <c r="B151" s="8"/>
      <c r="C151" s="8"/>
      <c r="D151" s="8"/>
      <c r="E151" s="8"/>
      <c r="F151" s="8"/>
      <c r="G151" s="8"/>
      <c r="H151" s="36"/>
      <c r="I151" s="36"/>
      <c r="J151" s="36"/>
      <c r="K151" s="36"/>
      <c r="L151" s="36"/>
      <c r="M151" s="29"/>
      <c r="N151" s="29"/>
      <c r="O151" s="29"/>
      <c r="P151" s="29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</row>
    <row r="152" spans="1:37" x14ac:dyDescent="0.2">
      <c r="A152" s="8"/>
      <c r="B152" s="8"/>
      <c r="C152" s="8"/>
      <c r="D152" s="8"/>
      <c r="E152" s="8"/>
      <c r="F152" s="8"/>
      <c r="G152" s="8"/>
      <c r="H152" s="36"/>
      <c r="I152" s="36"/>
      <c r="J152" s="36"/>
      <c r="K152" s="36"/>
      <c r="L152" s="36"/>
      <c r="M152" s="29"/>
      <c r="N152" s="29"/>
      <c r="O152" s="29"/>
      <c r="P152" s="29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</row>
    <row r="153" spans="1:37" x14ac:dyDescent="0.2">
      <c r="A153" s="8"/>
      <c r="B153" s="8"/>
      <c r="C153" s="8"/>
      <c r="D153" s="8"/>
      <c r="E153" s="8"/>
      <c r="F153" s="8"/>
      <c r="G153" s="8"/>
      <c r="H153" s="36"/>
      <c r="I153" s="36"/>
      <c r="J153" s="36"/>
      <c r="K153" s="36"/>
      <c r="L153" s="36"/>
      <c r="M153" s="29"/>
      <c r="N153" s="29"/>
      <c r="O153" s="29"/>
      <c r="P153" s="29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</row>
    <row r="154" spans="1:37" x14ac:dyDescent="0.2">
      <c r="A154" s="8"/>
      <c r="B154" s="8"/>
      <c r="C154" s="8"/>
      <c r="D154" s="8"/>
      <c r="E154" s="8"/>
      <c r="F154" s="8"/>
      <c r="G154" s="8"/>
      <c r="H154" s="36"/>
      <c r="I154" s="36"/>
      <c r="J154" s="36"/>
      <c r="K154" s="36"/>
      <c r="L154" s="36"/>
      <c r="M154" s="29"/>
      <c r="N154" s="29"/>
      <c r="O154" s="29"/>
      <c r="P154" s="29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</row>
    <row r="155" spans="1:37" x14ac:dyDescent="0.2">
      <c r="A155" s="8"/>
      <c r="B155" s="8"/>
      <c r="C155" s="8"/>
      <c r="D155" s="8"/>
      <c r="E155" s="8"/>
      <c r="F155" s="8"/>
      <c r="G155" s="8"/>
      <c r="H155" s="36"/>
      <c r="I155" s="36"/>
      <c r="J155" s="36"/>
      <c r="K155" s="36"/>
      <c r="L155" s="36"/>
      <c r="M155" s="29"/>
      <c r="N155" s="29"/>
      <c r="O155" s="29"/>
      <c r="P155" s="29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</row>
    <row r="156" spans="1:37" x14ac:dyDescent="0.2">
      <c r="A156" s="8"/>
      <c r="B156" s="8"/>
      <c r="C156" s="8"/>
      <c r="D156" s="8"/>
      <c r="E156" s="8"/>
      <c r="F156" s="8"/>
      <c r="G156" s="8"/>
      <c r="H156" s="47"/>
      <c r="I156" s="36"/>
      <c r="J156" s="36"/>
      <c r="K156" s="36"/>
      <c r="L156" s="36"/>
      <c r="M156" s="29"/>
      <c r="N156" s="29"/>
      <c r="O156" s="29"/>
      <c r="P156" s="29"/>
      <c r="Q156" s="47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</row>
    <row r="157" spans="1:37" x14ac:dyDescent="0.2">
      <c r="A157" s="8"/>
      <c r="B157" s="8"/>
      <c r="C157" s="8"/>
      <c r="D157" s="8"/>
      <c r="E157" s="8"/>
      <c r="F157" s="8"/>
      <c r="G157" s="8"/>
      <c r="H157" s="47"/>
      <c r="I157" s="36"/>
      <c r="J157" s="36"/>
      <c r="K157" s="36"/>
      <c r="L157" s="36"/>
      <c r="M157" s="29"/>
      <c r="N157" s="29"/>
      <c r="O157" s="29"/>
      <c r="P157" s="29"/>
      <c r="Q157" s="47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</row>
    <row r="158" spans="1:37" x14ac:dyDescent="0.2">
      <c r="A158" s="8"/>
      <c r="B158" s="8"/>
      <c r="C158" s="8"/>
      <c r="D158" s="8"/>
      <c r="E158" s="8"/>
      <c r="F158" s="8"/>
      <c r="G158" s="8"/>
      <c r="H158" s="47"/>
      <c r="I158" s="36"/>
      <c r="J158" s="36"/>
      <c r="K158" s="36"/>
      <c r="L158" s="36"/>
      <c r="M158" s="29"/>
      <c r="N158" s="29"/>
      <c r="O158" s="29"/>
      <c r="P158" s="29"/>
      <c r="Q158" s="47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</row>
    <row r="159" spans="1:37" x14ac:dyDescent="0.2">
      <c r="A159" s="8"/>
      <c r="B159" s="8"/>
      <c r="C159" s="8"/>
      <c r="D159" s="8"/>
      <c r="E159" s="8"/>
      <c r="F159" s="8"/>
      <c r="G159" s="8"/>
      <c r="H159" s="47"/>
      <c r="I159" s="36"/>
      <c r="J159" s="36"/>
      <c r="K159" s="36"/>
      <c r="L159" s="36"/>
      <c r="M159" s="29"/>
      <c r="N159" s="29"/>
      <c r="O159" s="29"/>
      <c r="P159" s="29"/>
      <c r="Q159" s="47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</row>
    <row r="160" spans="1:37" x14ac:dyDescent="0.2">
      <c r="A160" s="8"/>
      <c r="B160" s="8"/>
      <c r="C160" s="8"/>
      <c r="D160" s="8"/>
      <c r="E160" s="8"/>
      <c r="F160" s="8"/>
      <c r="G160" s="8"/>
      <c r="H160" s="47"/>
      <c r="I160" s="36"/>
      <c r="J160" s="36"/>
      <c r="K160" s="36"/>
      <c r="L160" s="36"/>
      <c r="M160" s="29"/>
      <c r="N160" s="29"/>
      <c r="O160" s="29"/>
      <c r="P160" s="29"/>
      <c r="Q160" s="47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</row>
    <row r="161" spans="1:37" x14ac:dyDescent="0.2">
      <c r="A161" s="8"/>
      <c r="B161" s="8"/>
      <c r="C161" s="8"/>
      <c r="D161" s="8"/>
      <c r="E161" s="8"/>
      <c r="F161" s="8"/>
      <c r="G161" s="8"/>
      <c r="H161" s="47"/>
      <c r="I161" s="36"/>
      <c r="J161" s="36"/>
      <c r="K161" s="36"/>
      <c r="L161" s="36"/>
      <c r="M161" s="29"/>
      <c r="N161" s="29"/>
      <c r="O161" s="29"/>
      <c r="P161" s="29"/>
      <c r="Q161" s="47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</row>
    <row r="162" spans="1:37" x14ac:dyDescent="0.2">
      <c r="A162" s="8"/>
      <c r="B162" s="8"/>
      <c r="C162" s="8"/>
      <c r="D162" s="8"/>
      <c r="E162" s="8"/>
      <c r="F162" s="8"/>
      <c r="G162" s="8"/>
      <c r="H162" s="47"/>
      <c r="I162" s="36"/>
      <c r="J162" s="36"/>
      <c r="K162" s="36"/>
      <c r="L162" s="36"/>
      <c r="M162" s="29"/>
      <c r="N162" s="29"/>
      <c r="O162" s="29"/>
      <c r="P162" s="29"/>
      <c r="Q162" s="47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</row>
    <row r="163" spans="1:37" x14ac:dyDescent="0.2">
      <c r="A163" s="8"/>
      <c r="B163" s="8"/>
      <c r="C163" s="8"/>
      <c r="D163" s="8"/>
      <c r="E163" s="8"/>
      <c r="F163" s="8"/>
      <c r="G163" s="8"/>
      <c r="H163" s="47"/>
      <c r="I163" s="36"/>
      <c r="J163" s="36"/>
      <c r="K163" s="36"/>
      <c r="L163" s="36"/>
      <c r="M163" s="29"/>
      <c r="N163" s="29"/>
      <c r="O163" s="29"/>
      <c r="P163" s="29"/>
      <c r="Q163" s="47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</row>
    <row r="164" spans="1:37" x14ac:dyDescent="0.2">
      <c r="A164" s="8"/>
      <c r="B164" s="8"/>
      <c r="C164" s="8"/>
      <c r="D164" s="8"/>
      <c r="E164" s="8"/>
      <c r="F164" s="8"/>
      <c r="G164" s="8"/>
      <c r="H164" s="47"/>
      <c r="I164" s="36"/>
      <c r="J164" s="36"/>
      <c r="K164" s="36"/>
      <c r="L164" s="36"/>
      <c r="M164" s="29"/>
      <c r="N164" s="29"/>
      <c r="O164" s="29"/>
      <c r="P164" s="29"/>
      <c r="Q164" s="47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</row>
    <row r="165" spans="1:37" x14ac:dyDescent="0.2">
      <c r="A165" s="8"/>
      <c r="B165" s="8"/>
      <c r="C165" s="8"/>
      <c r="D165" s="8"/>
      <c r="E165" s="8"/>
      <c r="F165" s="8"/>
      <c r="G165" s="8"/>
      <c r="H165" s="47"/>
      <c r="I165" s="36"/>
      <c r="J165" s="36"/>
      <c r="K165" s="36"/>
      <c r="L165" s="36"/>
      <c r="M165" s="29"/>
      <c r="N165" s="29"/>
      <c r="O165" s="29"/>
      <c r="P165" s="29"/>
      <c r="Q165" s="47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</row>
    <row r="166" spans="1:37" x14ac:dyDescent="0.2">
      <c r="A166" s="8"/>
      <c r="B166" s="8"/>
      <c r="C166" s="8"/>
      <c r="D166" s="8"/>
      <c r="E166" s="8"/>
      <c r="F166" s="8"/>
      <c r="G166" s="8"/>
      <c r="H166" s="47"/>
      <c r="I166" s="36"/>
      <c r="J166" s="36"/>
      <c r="K166" s="36"/>
      <c r="L166" s="36"/>
      <c r="M166" s="29"/>
      <c r="N166" s="29"/>
      <c r="O166" s="29"/>
      <c r="P166" s="29"/>
      <c r="Q166" s="47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</row>
    <row r="167" spans="1:37" x14ac:dyDescent="0.2">
      <c r="A167" s="8"/>
      <c r="B167" s="8"/>
      <c r="C167" s="8"/>
      <c r="D167" s="8"/>
      <c r="E167" s="8"/>
      <c r="F167" s="8"/>
      <c r="G167" s="8"/>
      <c r="H167" s="47"/>
      <c r="I167" s="36"/>
      <c r="J167" s="36"/>
      <c r="K167" s="36"/>
      <c r="L167" s="36"/>
      <c r="M167" s="29"/>
      <c r="N167" s="29"/>
      <c r="O167" s="29"/>
      <c r="P167" s="29"/>
      <c r="Q167" s="47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</row>
    <row r="168" spans="1:37" x14ac:dyDescent="0.2">
      <c r="A168" s="8"/>
      <c r="B168" s="8"/>
      <c r="C168" s="8"/>
      <c r="D168" s="8"/>
      <c r="E168" s="8"/>
      <c r="F168" s="8"/>
      <c r="G168" s="8"/>
      <c r="H168" s="47"/>
      <c r="I168" s="36"/>
      <c r="J168" s="36"/>
      <c r="K168" s="36"/>
      <c r="L168" s="36"/>
      <c r="M168" s="29"/>
      <c r="N168" s="29"/>
      <c r="O168" s="29"/>
      <c r="P168" s="29"/>
      <c r="Q168" s="47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</row>
    <row r="169" spans="1:37" x14ac:dyDescent="0.2">
      <c r="A169" s="8"/>
      <c r="B169" s="8"/>
      <c r="C169" s="8"/>
      <c r="D169" s="8"/>
      <c r="E169" s="8"/>
      <c r="F169" s="8"/>
      <c r="G169" s="8"/>
      <c r="H169" s="47"/>
      <c r="I169" s="36"/>
      <c r="J169" s="36"/>
      <c r="K169" s="36"/>
      <c r="L169" s="36"/>
      <c r="M169" s="29"/>
      <c r="N169" s="29"/>
      <c r="O169" s="29"/>
      <c r="P169" s="29"/>
      <c r="Q169" s="47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</row>
    <row r="170" spans="1:37" x14ac:dyDescent="0.2">
      <c r="A170" s="8"/>
      <c r="B170" s="8"/>
      <c r="C170" s="8"/>
      <c r="D170" s="8"/>
      <c r="E170" s="8"/>
      <c r="F170" s="8"/>
      <c r="G170" s="8"/>
      <c r="H170" s="47"/>
      <c r="I170" s="36"/>
      <c r="J170" s="36"/>
      <c r="K170" s="36"/>
      <c r="L170" s="36"/>
      <c r="M170" s="29"/>
      <c r="N170" s="29"/>
      <c r="O170" s="29"/>
      <c r="P170" s="29"/>
      <c r="Q170" s="47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</row>
    <row r="171" spans="1:37" x14ac:dyDescent="0.2">
      <c r="A171" s="8"/>
      <c r="B171" s="8"/>
      <c r="C171" s="8"/>
      <c r="D171" s="8"/>
      <c r="E171" s="8"/>
      <c r="F171" s="8"/>
      <c r="G171" s="8"/>
      <c r="H171" s="47"/>
      <c r="I171" s="36"/>
      <c r="J171" s="36"/>
      <c r="K171" s="36"/>
      <c r="L171" s="36"/>
      <c r="M171" s="29"/>
      <c r="N171" s="29"/>
      <c r="O171" s="29"/>
      <c r="P171" s="29"/>
      <c r="Q171" s="47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</row>
    <row r="172" spans="1:37" x14ac:dyDescent="0.2">
      <c r="A172" s="8"/>
      <c r="B172" s="8"/>
      <c r="C172" s="8"/>
      <c r="D172" s="8"/>
      <c r="E172" s="8"/>
      <c r="F172" s="8"/>
      <c r="G172" s="8"/>
      <c r="H172" s="47"/>
      <c r="I172" s="36"/>
      <c r="J172" s="36"/>
      <c r="K172" s="36"/>
      <c r="L172" s="36"/>
      <c r="M172" s="29"/>
      <c r="N172" s="29"/>
      <c r="O172" s="29"/>
      <c r="P172" s="29"/>
      <c r="Q172" s="47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</row>
    <row r="173" spans="1:37" x14ac:dyDescent="0.2">
      <c r="A173" s="8"/>
      <c r="B173" s="8"/>
      <c r="C173" s="8"/>
      <c r="D173" s="8"/>
      <c r="E173" s="8"/>
      <c r="F173" s="8"/>
      <c r="G173" s="8"/>
      <c r="H173" s="47"/>
      <c r="I173" s="36"/>
      <c r="J173" s="36"/>
      <c r="K173" s="36"/>
      <c r="L173" s="36"/>
      <c r="M173" s="29"/>
      <c r="N173" s="29"/>
      <c r="O173" s="29"/>
      <c r="P173" s="29"/>
      <c r="Q173" s="47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</row>
    <row r="174" spans="1:37" x14ac:dyDescent="0.2">
      <c r="A174" s="8"/>
      <c r="B174" s="8"/>
      <c r="C174" s="8"/>
      <c r="D174" s="8"/>
      <c r="E174" s="8"/>
      <c r="F174" s="8"/>
      <c r="G174" s="8"/>
      <c r="H174" s="36"/>
      <c r="I174" s="36"/>
      <c r="J174" s="36"/>
      <c r="K174" s="36"/>
      <c r="L174" s="36"/>
      <c r="M174" s="29"/>
      <c r="N174" s="29"/>
      <c r="O174" s="29"/>
      <c r="P174" s="29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</row>
    <row r="175" spans="1:37" x14ac:dyDescent="0.2">
      <c r="A175" s="8"/>
      <c r="B175" s="8"/>
      <c r="C175" s="8"/>
      <c r="D175" s="8"/>
      <c r="E175" s="8"/>
      <c r="F175" s="8"/>
      <c r="G175" s="8"/>
      <c r="H175" s="36"/>
      <c r="I175" s="36"/>
      <c r="J175" s="36"/>
      <c r="K175" s="36"/>
      <c r="L175" s="36"/>
      <c r="M175" s="29"/>
      <c r="N175" s="29"/>
      <c r="O175" s="29"/>
      <c r="P175" s="29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</row>
    <row r="176" spans="1:37" x14ac:dyDescent="0.2">
      <c r="A176" s="8"/>
      <c r="B176" s="8"/>
      <c r="C176" s="8"/>
      <c r="D176" s="8"/>
      <c r="E176" s="8"/>
      <c r="F176" s="8"/>
      <c r="G176" s="8"/>
      <c r="H176" s="36"/>
      <c r="I176" s="36"/>
      <c r="J176" s="36"/>
      <c r="K176" s="36"/>
      <c r="L176" s="36"/>
      <c r="M176" s="29"/>
      <c r="N176" s="29"/>
      <c r="O176" s="29"/>
      <c r="P176" s="29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</row>
    <row r="177" spans="1:37" x14ac:dyDescent="0.2">
      <c r="A177" s="8"/>
      <c r="B177" s="8"/>
      <c r="C177" s="8"/>
      <c r="D177" s="8"/>
      <c r="E177" s="8"/>
      <c r="F177" s="8"/>
      <c r="G177" s="8"/>
      <c r="H177" s="36"/>
      <c r="I177" s="36"/>
      <c r="J177" s="36"/>
      <c r="K177" s="36"/>
      <c r="L177" s="36"/>
      <c r="M177" s="29"/>
      <c r="N177" s="29"/>
      <c r="O177" s="29"/>
      <c r="P177" s="29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</row>
    <row r="178" spans="1:37" x14ac:dyDescent="0.2">
      <c r="A178" s="8"/>
      <c r="B178" s="8"/>
      <c r="C178" s="8"/>
      <c r="D178" s="8"/>
      <c r="E178" s="8"/>
      <c r="F178" s="8"/>
      <c r="G178" s="8"/>
      <c r="H178" s="36"/>
      <c r="I178" s="36"/>
      <c r="J178" s="36"/>
      <c r="K178" s="36"/>
      <c r="L178" s="36"/>
      <c r="M178" s="29"/>
      <c r="N178" s="29"/>
      <c r="O178" s="29"/>
      <c r="P178" s="29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</row>
    <row r="179" spans="1:37" x14ac:dyDescent="0.2">
      <c r="A179" s="8"/>
      <c r="B179" s="8"/>
      <c r="C179" s="8"/>
      <c r="D179" s="8"/>
      <c r="E179" s="8"/>
      <c r="F179" s="8"/>
      <c r="G179" s="8"/>
      <c r="H179" s="36"/>
      <c r="I179" s="36"/>
      <c r="J179" s="36"/>
      <c r="K179" s="36"/>
      <c r="L179" s="36"/>
      <c r="M179" s="29"/>
      <c r="N179" s="29"/>
      <c r="O179" s="29"/>
      <c r="P179" s="29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</row>
    <row r="180" spans="1:37" x14ac:dyDescent="0.2">
      <c r="A180" s="8"/>
      <c r="B180" s="8"/>
      <c r="C180" s="8"/>
      <c r="D180" s="8"/>
      <c r="E180" s="8"/>
      <c r="F180" s="8"/>
      <c r="G180" s="8"/>
      <c r="H180" s="36"/>
      <c r="I180" s="36"/>
      <c r="J180" s="36"/>
      <c r="K180" s="36"/>
      <c r="L180" s="36"/>
      <c r="M180" s="29"/>
      <c r="N180" s="29"/>
      <c r="O180" s="29"/>
      <c r="P180" s="29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</row>
    <row r="181" spans="1:37" x14ac:dyDescent="0.2">
      <c r="A181" s="8"/>
      <c r="B181" s="8"/>
      <c r="C181" s="8"/>
      <c r="D181" s="8"/>
      <c r="E181" s="8"/>
      <c r="F181" s="8"/>
      <c r="G181" s="8"/>
      <c r="H181" s="36"/>
      <c r="I181" s="36"/>
      <c r="J181" s="36"/>
      <c r="K181" s="29"/>
      <c r="L181" s="29"/>
      <c r="M181" s="29"/>
      <c r="N181" s="29"/>
      <c r="O181" s="29"/>
      <c r="P181" s="29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</row>
    <row r="182" spans="1:37" x14ac:dyDescent="0.2">
      <c r="A182" s="8"/>
      <c r="B182" s="8"/>
      <c r="C182" s="8"/>
      <c r="D182" s="8"/>
      <c r="E182" s="8"/>
      <c r="F182" s="8"/>
      <c r="G182" s="8"/>
      <c r="H182" s="36"/>
      <c r="I182" s="36"/>
      <c r="J182" s="36"/>
      <c r="K182" s="29"/>
      <c r="L182" s="29"/>
      <c r="M182" s="29"/>
      <c r="N182" s="29"/>
      <c r="O182" s="29"/>
      <c r="P182" s="29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</row>
    <row r="183" spans="1:37" x14ac:dyDescent="0.2">
      <c r="A183" s="8"/>
      <c r="B183" s="8"/>
      <c r="C183" s="8"/>
      <c r="D183" s="8"/>
      <c r="E183" s="8"/>
      <c r="F183" s="8"/>
      <c r="G183" s="8"/>
      <c r="H183" s="36"/>
      <c r="I183" s="36"/>
      <c r="J183" s="36"/>
      <c r="K183" s="29"/>
      <c r="L183" s="29"/>
      <c r="M183" s="29"/>
      <c r="N183" s="29"/>
      <c r="O183" s="29"/>
      <c r="P183" s="29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</row>
    <row r="184" spans="1:37" x14ac:dyDescent="0.2">
      <c r="A184" s="8"/>
      <c r="B184" s="8"/>
      <c r="C184" s="8"/>
      <c r="D184" s="8"/>
      <c r="E184" s="8"/>
      <c r="F184" s="8"/>
      <c r="G184" s="8"/>
      <c r="H184" s="36"/>
      <c r="I184" s="36"/>
      <c r="J184" s="36"/>
      <c r="K184" s="29"/>
      <c r="L184" s="29"/>
      <c r="M184" s="29"/>
      <c r="N184" s="29"/>
      <c r="O184" s="29"/>
      <c r="P184" s="29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</row>
    <row r="185" spans="1:37" x14ac:dyDescent="0.2">
      <c r="A185" s="8"/>
      <c r="B185" s="8"/>
      <c r="C185" s="8"/>
      <c r="D185" s="8"/>
      <c r="E185" s="8"/>
      <c r="F185" s="8"/>
      <c r="G185" s="8"/>
      <c r="H185" s="36"/>
      <c r="I185" s="36"/>
      <c r="J185" s="36"/>
      <c r="K185" s="29"/>
      <c r="L185" s="29"/>
      <c r="M185" s="29"/>
      <c r="N185" s="29"/>
      <c r="O185" s="29"/>
      <c r="P185" s="29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</row>
    <row r="186" spans="1:37" x14ac:dyDescent="0.2">
      <c r="A186" s="8"/>
      <c r="B186" s="8"/>
      <c r="C186" s="8"/>
      <c r="D186" s="8"/>
      <c r="E186" s="8"/>
      <c r="F186" s="8"/>
      <c r="G186" s="8"/>
      <c r="H186" s="36"/>
      <c r="I186" s="36"/>
      <c r="J186" s="36"/>
      <c r="K186" s="29"/>
      <c r="L186" s="29"/>
      <c r="M186" s="29"/>
      <c r="N186" s="29"/>
      <c r="O186" s="29"/>
      <c r="P186" s="29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</row>
    <row r="187" spans="1:37" x14ac:dyDescent="0.2">
      <c r="A187" s="8"/>
      <c r="B187" s="8"/>
      <c r="C187" s="8"/>
      <c r="D187" s="8"/>
      <c r="E187" s="8"/>
      <c r="F187" s="8"/>
      <c r="G187" s="8"/>
      <c r="H187" s="36"/>
      <c r="I187" s="36"/>
      <c r="J187" s="36"/>
      <c r="K187" s="29"/>
      <c r="L187" s="29"/>
      <c r="M187" s="29"/>
      <c r="N187" s="29"/>
      <c r="O187" s="29"/>
      <c r="P187" s="29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</row>
    <row r="188" spans="1:37" x14ac:dyDescent="0.2">
      <c r="A188" s="8"/>
      <c r="B188" s="8"/>
      <c r="C188" s="8"/>
      <c r="D188" s="8"/>
      <c r="E188" s="8"/>
      <c r="F188" s="8"/>
      <c r="G188" s="8"/>
      <c r="H188" s="36"/>
      <c r="I188" s="36"/>
      <c r="J188" s="36"/>
      <c r="K188" s="29"/>
      <c r="L188" s="29"/>
      <c r="M188" s="29"/>
      <c r="N188" s="29"/>
      <c r="O188" s="29"/>
      <c r="P188" s="29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</row>
    <row r="189" spans="1:37" x14ac:dyDescent="0.2">
      <c r="A189" s="8"/>
      <c r="B189" s="8"/>
      <c r="C189" s="8"/>
      <c r="D189" s="8"/>
      <c r="E189" s="8"/>
      <c r="F189" s="8"/>
      <c r="G189" s="8"/>
      <c r="H189" s="36"/>
      <c r="I189" s="36"/>
      <c r="J189" s="36"/>
      <c r="K189" s="29"/>
      <c r="L189" s="29"/>
      <c r="M189" s="29"/>
      <c r="N189" s="29"/>
      <c r="O189" s="29"/>
      <c r="P189" s="29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</row>
    <row r="190" spans="1:37" x14ac:dyDescent="0.2">
      <c r="A190" s="8"/>
      <c r="B190" s="8"/>
      <c r="C190" s="8"/>
      <c r="D190" s="8"/>
      <c r="E190" s="8"/>
      <c r="F190" s="8"/>
      <c r="G190" s="8"/>
      <c r="H190" s="36"/>
      <c r="I190" s="36"/>
      <c r="J190" s="36"/>
      <c r="K190" s="29"/>
      <c r="L190" s="29"/>
      <c r="M190" s="29"/>
      <c r="N190" s="29"/>
      <c r="O190" s="29"/>
      <c r="P190" s="29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</row>
    <row r="191" spans="1:37" x14ac:dyDescent="0.2">
      <c r="A191" s="8"/>
      <c r="B191" s="8"/>
      <c r="C191" s="8"/>
      <c r="D191" s="8"/>
      <c r="E191" s="8"/>
      <c r="F191" s="8"/>
      <c r="G191" s="8"/>
      <c r="H191" s="36"/>
      <c r="I191" s="36"/>
      <c r="J191" s="36"/>
      <c r="K191" s="29"/>
      <c r="L191" s="29"/>
      <c r="M191" s="29"/>
      <c r="N191" s="29"/>
      <c r="O191" s="29"/>
      <c r="P191" s="29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</row>
    <row r="192" spans="1:37" x14ac:dyDescent="0.2">
      <c r="A192" s="8"/>
      <c r="B192" s="8"/>
      <c r="C192" s="8"/>
      <c r="D192" s="8"/>
      <c r="E192" s="8"/>
      <c r="F192" s="8"/>
      <c r="G192" s="8"/>
      <c r="H192" s="36"/>
      <c r="I192" s="36"/>
      <c r="J192" s="36"/>
      <c r="K192" s="29"/>
      <c r="L192" s="29"/>
      <c r="M192" s="29"/>
      <c r="N192" s="29"/>
      <c r="O192" s="29"/>
      <c r="P192" s="29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</row>
    <row r="193" spans="1:37" x14ac:dyDescent="0.2">
      <c r="A193" s="8"/>
      <c r="B193" s="8"/>
      <c r="C193" s="8"/>
      <c r="D193" s="8"/>
      <c r="E193" s="8"/>
      <c r="F193" s="8"/>
      <c r="G193" s="8"/>
      <c r="H193" s="36"/>
      <c r="I193" s="36"/>
      <c r="J193" s="36"/>
      <c r="K193" s="29"/>
      <c r="L193" s="29"/>
      <c r="M193" s="29"/>
      <c r="N193" s="29"/>
      <c r="O193" s="29"/>
      <c r="P193" s="29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</row>
    <row r="194" spans="1:37" x14ac:dyDescent="0.2">
      <c r="A194" s="8"/>
      <c r="B194" s="8"/>
      <c r="C194" s="8"/>
      <c r="D194" s="8"/>
      <c r="E194" s="8"/>
      <c r="F194" s="8"/>
      <c r="G194" s="8"/>
      <c r="H194" s="36"/>
      <c r="I194" s="36"/>
      <c r="J194" s="36"/>
      <c r="K194" s="29"/>
      <c r="L194" s="29"/>
      <c r="M194" s="29"/>
      <c r="N194" s="29"/>
      <c r="O194" s="29"/>
      <c r="P194" s="29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</row>
    <row r="195" spans="1:37" x14ac:dyDescent="0.2">
      <c r="A195" s="8"/>
      <c r="B195" s="8"/>
      <c r="C195" s="8"/>
      <c r="D195" s="8"/>
      <c r="E195" s="8"/>
      <c r="F195" s="8"/>
      <c r="G195" s="8"/>
      <c r="H195" s="36"/>
      <c r="I195" s="36"/>
      <c r="J195" s="36"/>
      <c r="K195" s="29"/>
      <c r="L195" s="29"/>
      <c r="M195" s="29"/>
      <c r="N195" s="29"/>
      <c r="O195" s="29"/>
      <c r="P195" s="29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</row>
    <row r="196" spans="1:37" x14ac:dyDescent="0.2">
      <c r="A196" s="8"/>
      <c r="B196" s="8"/>
      <c r="C196" s="8"/>
      <c r="D196" s="8"/>
      <c r="E196" s="8"/>
      <c r="F196" s="8"/>
      <c r="G196" s="8"/>
      <c r="H196" s="36"/>
      <c r="I196" s="36"/>
      <c r="J196" s="36"/>
      <c r="K196" s="29"/>
      <c r="L196" s="29"/>
      <c r="M196" s="29"/>
      <c r="N196" s="29"/>
      <c r="O196" s="29"/>
      <c r="P196" s="29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</row>
    <row r="197" spans="1:37" x14ac:dyDescent="0.2">
      <c r="A197" s="8"/>
      <c r="B197" s="8"/>
      <c r="C197" s="8"/>
      <c r="D197" s="8"/>
      <c r="E197" s="8"/>
      <c r="F197" s="8"/>
      <c r="G197" s="8"/>
      <c r="H197" s="36"/>
      <c r="I197" s="36"/>
      <c r="J197" s="36"/>
      <c r="K197" s="29"/>
      <c r="L197" s="29"/>
      <c r="M197" s="29"/>
      <c r="N197" s="29"/>
      <c r="O197" s="29"/>
      <c r="P197" s="29"/>
      <c r="Q197" s="36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x14ac:dyDescent="0.2">
      <c r="A198" s="8"/>
      <c r="B198" s="8"/>
      <c r="C198" s="8"/>
      <c r="D198" s="8"/>
      <c r="E198" s="8"/>
      <c r="F198" s="8"/>
      <c r="G198" s="8"/>
      <c r="H198" s="36"/>
      <c r="I198" s="36"/>
      <c r="J198" s="36"/>
      <c r="K198" s="29"/>
      <c r="L198" s="29"/>
      <c r="M198" s="29"/>
      <c r="N198" s="29"/>
      <c r="O198" s="29"/>
      <c r="P198" s="29"/>
      <c r="Q198" s="36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x14ac:dyDescent="0.2">
      <c r="A199" s="8"/>
      <c r="B199" s="8"/>
      <c r="C199" s="8"/>
      <c r="D199" s="8"/>
      <c r="E199" s="8"/>
      <c r="F199" s="8"/>
      <c r="G199" s="8"/>
      <c r="H199" s="36"/>
      <c r="I199" s="36"/>
      <c r="J199" s="36"/>
      <c r="K199" s="29"/>
      <c r="L199" s="29"/>
      <c r="M199" s="29"/>
      <c r="N199" s="29"/>
      <c r="O199" s="29"/>
      <c r="P199" s="29"/>
      <c r="Q199" s="36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x14ac:dyDescent="0.2">
      <c r="A200" s="8"/>
      <c r="B200" s="8"/>
      <c r="C200" s="8"/>
      <c r="D200" s="8"/>
      <c r="E200" s="8"/>
      <c r="F200" s="8"/>
      <c r="G200" s="8"/>
      <c r="H200" s="36"/>
      <c r="I200" s="36"/>
      <c r="J200" s="36"/>
      <c r="K200" s="29"/>
      <c r="L200" s="29"/>
      <c r="M200" s="29"/>
      <c r="N200" s="29"/>
      <c r="O200" s="29"/>
      <c r="P200" s="29"/>
      <c r="Q200" s="36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x14ac:dyDescent="0.2">
      <c r="A201" s="8"/>
      <c r="B201" s="8"/>
      <c r="C201" s="8"/>
      <c r="D201" s="8"/>
      <c r="E201" s="8"/>
      <c r="F201" s="8"/>
      <c r="G201" s="8"/>
      <c r="H201" s="36"/>
      <c r="I201" s="36"/>
      <c r="J201" s="36"/>
      <c r="K201" s="29"/>
      <c r="L201" s="29"/>
      <c r="M201" s="29"/>
      <c r="N201" s="29"/>
      <c r="O201" s="29"/>
      <c r="P201" s="29"/>
      <c r="Q201" s="36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x14ac:dyDescent="0.2">
      <c r="A202" s="8"/>
      <c r="B202" s="8"/>
      <c r="C202" s="8"/>
      <c r="D202" s="8"/>
      <c r="E202" s="8"/>
      <c r="F202" s="8"/>
      <c r="G202" s="8"/>
      <c r="H202" s="36"/>
      <c r="I202" s="36"/>
      <c r="J202" s="36"/>
      <c r="K202" s="29"/>
      <c r="L202" s="29"/>
      <c r="M202" s="29"/>
      <c r="N202" s="29"/>
      <c r="O202" s="29"/>
      <c r="P202" s="29"/>
      <c r="Q202" s="36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x14ac:dyDescent="0.2">
      <c r="A203" s="8"/>
      <c r="B203" s="8"/>
      <c r="C203" s="8"/>
      <c r="D203" s="8"/>
      <c r="E203" s="8"/>
      <c r="F203" s="8"/>
      <c r="G203" s="8"/>
      <c r="H203" s="36"/>
      <c r="I203" s="36"/>
      <c r="J203" s="36"/>
      <c r="K203" s="29"/>
      <c r="L203" s="29"/>
      <c r="M203" s="29"/>
      <c r="N203" s="29"/>
      <c r="O203" s="29"/>
      <c r="P203" s="29"/>
      <c r="Q203" s="36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x14ac:dyDescent="0.2">
      <c r="A204" s="8"/>
      <c r="B204" s="8"/>
      <c r="C204" s="8"/>
      <c r="D204" s="8"/>
      <c r="E204" s="8"/>
      <c r="F204" s="8"/>
      <c r="G204" s="8"/>
      <c r="H204" s="36"/>
      <c r="I204" s="36"/>
      <c r="J204" s="36"/>
      <c r="K204" s="29"/>
      <c r="L204" s="29"/>
      <c r="M204" s="29"/>
      <c r="N204" s="29"/>
      <c r="O204" s="29"/>
      <c r="P204" s="29"/>
      <c r="Q204" s="36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x14ac:dyDescent="0.2">
      <c r="A205" s="8"/>
      <c r="B205" s="8"/>
      <c r="C205" s="8"/>
      <c r="D205" s="8"/>
      <c r="E205" s="8"/>
      <c r="F205" s="8"/>
      <c r="G205" s="8"/>
      <c r="H205" s="36"/>
      <c r="I205" s="36"/>
      <c r="J205" s="36"/>
      <c r="K205" s="29"/>
      <c r="L205" s="29"/>
      <c r="M205" s="29"/>
      <c r="N205" s="29"/>
      <c r="O205" s="29"/>
      <c r="P205" s="29"/>
      <c r="Q205" s="36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x14ac:dyDescent="0.2">
      <c r="A206" s="8"/>
      <c r="B206" s="8"/>
      <c r="C206" s="8"/>
      <c r="D206" s="8"/>
      <c r="E206" s="8"/>
      <c r="F206" s="8"/>
      <c r="G206" s="8"/>
      <c r="H206" s="36"/>
      <c r="I206" s="36"/>
      <c r="J206" s="36"/>
      <c r="K206" s="29"/>
      <c r="L206" s="29"/>
      <c r="M206" s="29"/>
      <c r="N206" s="29"/>
      <c r="O206" s="29"/>
      <c r="P206" s="29"/>
      <c r="Q206" s="36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x14ac:dyDescent="0.2">
      <c r="A207" s="8"/>
      <c r="B207" s="8"/>
      <c r="C207" s="8"/>
      <c r="D207" s="8"/>
      <c r="E207" s="8"/>
      <c r="F207" s="8"/>
      <c r="G207" s="8"/>
      <c r="H207" s="36"/>
      <c r="I207" s="36"/>
      <c r="J207" s="36"/>
      <c r="K207" s="29"/>
      <c r="L207" s="29"/>
      <c r="M207" s="29"/>
      <c r="N207" s="29"/>
      <c r="O207" s="29"/>
      <c r="P207" s="29"/>
      <c r="Q207" s="36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x14ac:dyDescent="0.2">
      <c r="A208" s="8"/>
      <c r="B208" s="8"/>
      <c r="C208" s="8"/>
      <c r="D208" s="8"/>
      <c r="E208" s="8"/>
      <c r="F208" s="8"/>
      <c r="G208" s="8"/>
      <c r="H208" s="36"/>
      <c r="I208" s="36"/>
      <c r="J208" s="36"/>
      <c r="K208" s="29"/>
      <c r="L208" s="29"/>
      <c r="M208" s="29"/>
      <c r="N208" s="29"/>
      <c r="O208" s="29"/>
      <c r="P208" s="29"/>
      <c r="Q208" s="36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x14ac:dyDescent="0.2">
      <c r="A209" s="8"/>
      <c r="B209" s="8"/>
      <c r="C209" s="8"/>
      <c r="D209" s="8"/>
      <c r="E209" s="8"/>
      <c r="F209" s="8"/>
      <c r="G209" s="8"/>
      <c r="H209" s="36"/>
      <c r="I209" s="36"/>
      <c r="J209" s="36"/>
      <c r="K209" s="29"/>
      <c r="L209" s="29"/>
      <c r="M209" s="29"/>
      <c r="N209" s="29"/>
      <c r="O209" s="29"/>
      <c r="P209" s="29"/>
      <c r="Q209" s="36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x14ac:dyDescent="0.2">
      <c r="A210" s="8"/>
      <c r="B210" s="8"/>
      <c r="C210" s="8"/>
      <c r="D210" s="8"/>
      <c r="E210" s="8"/>
      <c r="F210" s="8"/>
      <c r="G210" s="8"/>
      <c r="H210" s="36"/>
      <c r="I210" s="36"/>
      <c r="J210" s="36"/>
      <c r="K210" s="29"/>
      <c r="L210" s="29"/>
      <c r="M210" s="29"/>
      <c r="N210" s="29"/>
      <c r="O210" s="29"/>
      <c r="P210" s="29"/>
      <c r="Q210" s="36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x14ac:dyDescent="0.2">
      <c r="A211" s="8"/>
      <c r="B211" s="8"/>
      <c r="C211" s="8"/>
      <c r="D211" s="8"/>
      <c r="E211" s="8"/>
      <c r="F211" s="8"/>
      <c r="G211" s="8"/>
      <c r="H211" s="36"/>
      <c r="I211" s="36"/>
      <c r="J211" s="36"/>
      <c r="K211" s="29"/>
      <c r="L211" s="29"/>
      <c r="M211" s="29"/>
      <c r="N211" s="29"/>
      <c r="O211" s="29"/>
      <c r="P211" s="29"/>
      <c r="Q211" s="36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x14ac:dyDescent="0.2">
      <c r="A212" s="8"/>
      <c r="B212" s="8"/>
      <c r="C212" s="8"/>
      <c r="D212" s="8"/>
      <c r="E212" s="8"/>
      <c r="F212" s="8"/>
      <c r="G212" s="8"/>
      <c r="H212" s="36"/>
      <c r="I212" s="36"/>
      <c r="J212" s="36"/>
      <c r="K212" s="29"/>
      <c r="L212" s="29"/>
      <c r="M212" s="29"/>
      <c r="N212" s="29"/>
      <c r="O212" s="29"/>
      <c r="P212" s="29"/>
      <c r="Q212" s="36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x14ac:dyDescent="0.2">
      <c r="A213" s="8"/>
      <c r="B213" s="8"/>
      <c r="C213" s="8"/>
      <c r="D213" s="8"/>
      <c r="E213" s="8"/>
      <c r="F213" s="8"/>
      <c r="G213" s="8"/>
      <c r="H213" s="36"/>
      <c r="I213" s="36"/>
      <c r="J213" s="36"/>
      <c r="K213" s="29"/>
      <c r="L213" s="29"/>
      <c r="M213" s="29"/>
      <c r="N213" s="29"/>
      <c r="O213" s="29"/>
      <c r="P213" s="29"/>
      <c r="Q213" s="36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x14ac:dyDescent="0.2">
      <c r="A214" s="8"/>
      <c r="B214" s="8"/>
      <c r="C214" s="8"/>
      <c r="D214" s="8"/>
      <c r="E214" s="8"/>
      <c r="F214" s="8"/>
      <c r="G214" s="8"/>
      <c r="H214" s="36"/>
      <c r="I214" s="36"/>
      <c r="J214" s="36"/>
      <c r="K214" s="29"/>
      <c r="L214" s="29"/>
      <c r="M214" s="29"/>
      <c r="N214" s="29"/>
      <c r="O214" s="29"/>
      <c r="P214" s="29"/>
      <c r="Q214" s="36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x14ac:dyDescent="0.2">
      <c r="A215" s="8"/>
      <c r="B215" s="8"/>
      <c r="C215" s="8"/>
      <c r="D215" s="8"/>
      <c r="E215" s="8"/>
      <c r="F215" s="8"/>
      <c r="G215" s="8"/>
      <c r="H215" s="36"/>
      <c r="I215" s="36"/>
      <c r="J215" s="36"/>
      <c r="K215" s="29"/>
      <c r="L215" s="29"/>
      <c r="M215" s="29"/>
      <c r="N215" s="29"/>
      <c r="O215" s="29"/>
      <c r="P215" s="29"/>
      <c r="Q215" s="36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x14ac:dyDescent="0.2">
      <c r="A216" s="8"/>
      <c r="B216" s="8"/>
      <c r="C216" s="8"/>
      <c r="D216" s="8"/>
      <c r="E216" s="8"/>
      <c r="F216" s="8"/>
      <c r="G216" s="8"/>
      <c r="H216" s="36"/>
      <c r="I216" s="36"/>
      <c r="J216" s="36"/>
      <c r="K216" s="29"/>
      <c r="L216" s="29"/>
      <c r="M216" s="29"/>
      <c r="N216" s="29"/>
      <c r="O216" s="29"/>
      <c r="P216" s="29"/>
      <c r="Q216" s="36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x14ac:dyDescent="0.2">
      <c r="A217" s="8"/>
      <c r="B217" s="8"/>
      <c r="C217" s="8"/>
      <c r="D217" s="8"/>
      <c r="E217" s="8"/>
      <c r="F217" s="8"/>
      <c r="G217" s="8"/>
      <c r="H217" s="36"/>
      <c r="I217" s="36"/>
      <c r="J217" s="36"/>
      <c r="K217" s="29"/>
      <c r="L217" s="29"/>
      <c r="M217" s="29"/>
      <c r="N217" s="29"/>
      <c r="O217" s="29"/>
      <c r="P217" s="29"/>
      <c r="Q217" s="36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x14ac:dyDescent="0.2">
      <c r="A218" s="8"/>
      <c r="B218" s="8"/>
      <c r="C218" s="8"/>
      <c r="D218" s="8"/>
      <c r="E218" s="8"/>
      <c r="F218" s="8"/>
      <c r="G218" s="8"/>
      <c r="H218" s="36"/>
      <c r="I218" s="36"/>
      <c r="J218" s="36"/>
      <c r="K218" s="29"/>
      <c r="L218" s="29"/>
      <c r="M218" s="29"/>
      <c r="N218" s="29"/>
      <c r="O218" s="29"/>
      <c r="P218" s="29"/>
      <c r="Q218" s="36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x14ac:dyDescent="0.2">
      <c r="A219" s="8"/>
      <c r="B219" s="8"/>
      <c r="C219" s="8"/>
      <c r="D219" s="8"/>
      <c r="E219" s="8"/>
      <c r="F219" s="8"/>
      <c r="G219" s="8"/>
      <c r="H219" s="29"/>
      <c r="I219" s="36"/>
      <c r="J219" s="36"/>
      <c r="K219" s="29"/>
      <c r="L219" s="29"/>
      <c r="M219" s="29"/>
      <c r="N219" s="29"/>
      <c r="O219" s="29"/>
      <c r="P219" s="29"/>
      <c r="Q219" s="36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x14ac:dyDescent="0.2">
      <c r="A220" s="8"/>
      <c r="B220" s="8"/>
      <c r="C220" s="8"/>
      <c r="D220" s="8"/>
      <c r="E220" s="8"/>
      <c r="F220" s="8"/>
      <c r="G220" s="8"/>
      <c r="H220" s="29"/>
      <c r="I220" s="36"/>
      <c r="J220" s="36"/>
      <c r="K220" s="29"/>
      <c r="L220" s="29"/>
      <c r="M220" s="29"/>
      <c r="N220" s="29"/>
      <c r="O220" s="29"/>
      <c r="P220" s="29"/>
      <c r="Q220" s="36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x14ac:dyDescent="0.2">
      <c r="A221" s="8"/>
      <c r="B221" s="8"/>
      <c r="C221" s="8"/>
      <c r="D221" s="8"/>
      <c r="E221" s="8"/>
      <c r="F221" s="8"/>
      <c r="G221" s="8"/>
      <c r="H221" s="29"/>
      <c r="I221" s="36"/>
      <c r="J221" s="36"/>
      <c r="K221" s="29"/>
      <c r="L221" s="29"/>
      <c r="M221" s="29"/>
      <c r="N221" s="29"/>
      <c r="O221" s="29"/>
      <c r="P221" s="29"/>
      <c r="Q221" s="36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x14ac:dyDescent="0.2">
      <c r="A222" s="8"/>
      <c r="B222" s="8"/>
      <c r="C222" s="8"/>
      <c r="D222" s="8"/>
      <c r="E222" s="8"/>
      <c r="F222" s="8"/>
      <c r="G222" s="8"/>
      <c r="H222" s="29"/>
      <c r="I222" s="36"/>
      <c r="J222" s="36"/>
      <c r="K222" s="29"/>
      <c r="L222" s="29"/>
      <c r="M222" s="29"/>
      <c r="N222" s="29"/>
      <c r="O222" s="29"/>
      <c r="P222" s="29"/>
      <c r="Q222" s="36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x14ac:dyDescent="0.2">
      <c r="A223" s="8"/>
      <c r="B223" s="8"/>
      <c r="C223" s="8"/>
      <c r="D223" s="8"/>
      <c r="E223" s="8"/>
      <c r="F223" s="8"/>
      <c r="G223" s="8"/>
      <c r="H223" s="29"/>
      <c r="I223" s="36"/>
      <c r="J223" s="36"/>
      <c r="K223" s="29"/>
      <c r="L223" s="29"/>
      <c r="M223" s="29"/>
      <c r="N223" s="29"/>
      <c r="O223" s="29"/>
      <c r="P223" s="29"/>
      <c r="Q223" s="36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x14ac:dyDescent="0.2">
      <c r="A224" s="8"/>
      <c r="B224" s="8"/>
      <c r="C224" s="8"/>
      <c r="D224" s="8"/>
      <c r="E224" s="8"/>
      <c r="F224" s="8"/>
      <c r="G224" s="8"/>
      <c r="H224" s="35"/>
      <c r="I224" s="36"/>
      <c r="J224" s="36"/>
      <c r="K224" s="29"/>
      <c r="L224" s="29"/>
      <c r="M224" s="29"/>
      <c r="N224" s="29"/>
      <c r="O224" s="29"/>
      <c r="P224" s="29"/>
      <c r="Q224" s="36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x14ac:dyDescent="0.2">
      <c r="A225" s="8"/>
      <c r="B225" s="8"/>
      <c r="C225" s="8"/>
      <c r="D225" s="8"/>
      <c r="E225" s="8"/>
      <c r="F225" s="8"/>
      <c r="G225" s="8"/>
      <c r="H225" s="36"/>
      <c r="I225" s="36"/>
      <c r="J225" s="36"/>
      <c r="K225" s="29"/>
      <c r="L225" s="29"/>
      <c r="M225" s="29"/>
      <c r="N225" s="29"/>
      <c r="O225" s="29"/>
      <c r="P225" s="29"/>
      <c r="Q225" s="36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x14ac:dyDescent="0.2">
      <c r="A226" s="8"/>
      <c r="B226" s="8"/>
      <c r="C226" s="8"/>
      <c r="D226" s="8"/>
      <c r="E226" s="8"/>
      <c r="F226" s="8"/>
      <c r="G226" s="8"/>
      <c r="H226" s="36"/>
      <c r="I226" s="36"/>
      <c r="J226" s="36"/>
      <c r="K226" s="29"/>
      <c r="L226" s="29"/>
      <c r="M226" s="29"/>
      <c r="N226" s="29"/>
      <c r="O226" s="29"/>
      <c r="P226" s="29"/>
      <c r="Q226" s="36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x14ac:dyDescent="0.2">
      <c r="A227" s="8"/>
      <c r="B227" s="8"/>
      <c r="C227" s="8"/>
      <c r="D227" s="8"/>
      <c r="E227" s="8"/>
      <c r="F227" s="8"/>
      <c r="G227" s="8"/>
      <c r="H227" s="36"/>
      <c r="I227" s="36"/>
      <c r="J227" s="36"/>
      <c r="K227" s="29"/>
      <c r="L227" s="29"/>
      <c r="M227" s="29"/>
      <c r="N227" s="29"/>
      <c r="O227" s="29"/>
      <c r="P227" s="29"/>
      <c r="Q227" s="36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x14ac:dyDescent="0.2">
      <c r="A228" s="8"/>
      <c r="B228" s="8"/>
      <c r="C228" s="8"/>
      <c r="D228" s="8"/>
      <c r="E228" s="8"/>
      <c r="F228" s="8"/>
      <c r="G228" s="8"/>
      <c r="H228" s="36"/>
      <c r="I228" s="36"/>
      <c r="J228" s="36"/>
      <c r="K228" s="29"/>
      <c r="L228" s="29"/>
      <c r="M228" s="29"/>
      <c r="N228" s="29"/>
      <c r="O228" s="29"/>
      <c r="P228" s="29"/>
      <c r="Q228" s="36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2"/>
      <c r="L229" s="2"/>
      <c r="M229" s="2"/>
      <c r="N229" s="2"/>
      <c r="O229" s="2"/>
      <c r="P229" s="2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2"/>
      <c r="L230" s="2"/>
      <c r="M230" s="2"/>
      <c r="N230" s="2"/>
      <c r="O230" s="2"/>
      <c r="P230" s="2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x14ac:dyDescent="0.2">
      <c r="A231" s="1"/>
      <c r="B231" s="1"/>
      <c r="C231" s="1"/>
      <c r="D231" s="1"/>
      <c r="E231" s="1"/>
      <c r="F231" s="1"/>
      <c r="G231" s="1"/>
      <c r="H231" s="3"/>
      <c r="I231" s="1"/>
      <c r="J231" s="1"/>
      <c r="K231" s="2"/>
      <c r="L231" s="2"/>
      <c r="M231" s="2"/>
      <c r="N231" s="2"/>
      <c r="O231" s="2"/>
      <c r="P231" s="2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2"/>
      <c r="L232" s="2"/>
      <c r="M232" s="2"/>
      <c r="N232" s="2"/>
      <c r="O232" s="2"/>
      <c r="P232" s="2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2"/>
      <c r="L233" s="2"/>
      <c r="M233" s="2"/>
      <c r="N233" s="2"/>
      <c r="O233" s="2"/>
      <c r="P233" s="2"/>
      <c r="Q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x14ac:dyDescent="0.2">
      <c r="A234" s="1"/>
      <c r="B234" s="1"/>
      <c r="C234" s="1"/>
      <c r="D234" s="1"/>
      <c r="E234" s="1"/>
      <c r="F234" s="1"/>
      <c r="G234" s="1"/>
      <c r="H234" s="3"/>
      <c r="I234" s="1"/>
      <c r="J234" s="1"/>
      <c r="K234" s="2"/>
      <c r="L234" s="2"/>
      <c r="M234" s="2"/>
      <c r="N234" s="2"/>
      <c r="O234" s="2"/>
      <c r="P234" s="2"/>
      <c r="Q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2"/>
      <c r="L235" s="2"/>
      <c r="M235" s="2"/>
      <c r="N235" s="2"/>
      <c r="O235" s="2"/>
      <c r="P235" s="2"/>
      <c r="Q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2"/>
      <c r="L236" s="2"/>
      <c r="M236" s="2"/>
      <c r="N236" s="2"/>
      <c r="O236" s="2"/>
      <c r="P236" s="2"/>
      <c r="Q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</sheetData>
  <mergeCells count="52">
    <mergeCell ref="A35:B35"/>
    <mergeCell ref="A28:B28"/>
    <mergeCell ref="A29:B29"/>
    <mergeCell ref="N48:Q48"/>
    <mergeCell ref="A44:B44"/>
    <mergeCell ref="A36:B36"/>
    <mergeCell ref="A37:B37"/>
    <mergeCell ref="A38:A41"/>
    <mergeCell ref="B38:B41"/>
    <mergeCell ref="A42:B42"/>
    <mergeCell ref="A43:B43"/>
    <mergeCell ref="A31:A34"/>
    <mergeCell ref="B31:B34"/>
    <mergeCell ref="A30:B30"/>
    <mergeCell ref="I30:J30"/>
    <mergeCell ref="A25:B25"/>
    <mergeCell ref="A26:B26"/>
    <mergeCell ref="A17:A20"/>
    <mergeCell ref="B17:B24"/>
    <mergeCell ref="I25:J25"/>
    <mergeCell ref="I26:J26"/>
    <mergeCell ref="I21:I24"/>
    <mergeCell ref="J21:J24"/>
    <mergeCell ref="I17:J17"/>
    <mergeCell ref="I18:J18"/>
    <mergeCell ref="S20:S23"/>
    <mergeCell ref="A21:A24"/>
    <mergeCell ref="R20:R23"/>
    <mergeCell ref="A14:B14"/>
    <mergeCell ref="A15:B15"/>
    <mergeCell ref="J12:J15"/>
    <mergeCell ref="A1:B1"/>
    <mergeCell ref="A13:B13"/>
    <mergeCell ref="A16:B16"/>
    <mergeCell ref="I16:J16"/>
    <mergeCell ref="I12:I15"/>
    <mergeCell ref="A27:B27"/>
    <mergeCell ref="R24:S24"/>
    <mergeCell ref="R25:S25"/>
    <mergeCell ref="R26:S26"/>
    <mergeCell ref="E1:G1"/>
    <mergeCell ref="A3:A6"/>
    <mergeCell ref="B3:B10"/>
    <mergeCell ref="I3:I6"/>
    <mergeCell ref="J3:J6"/>
    <mergeCell ref="A7:A10"/>
    <mergeCell ref="I8:J8"/>
    <mergeCell ref="A11:B11"/>
    <mergeCell ref="A12:B12"/>
    <mergeCell ref="I27:J27"/>
    <mergeCell ref="I7:J7"/>
    <mergeCell ref="I9:J9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RUVB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María José Villarreal Gómez</cp:lastModifiedBy>
  <dcterms:created xsi:type="dcterms:W3CDTF">2013-11-13T14:21:37Z</dcterms:created>
  <dcterms:modified xsi:type="dcterms:W3CDTF">2018-12-11T21:01:50Z</dcterms:modified>
</cp:coreProperties>
</file>