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07-02-19\"/>
    </mc:Choice>
  </mc:AlternateContent>
  <xr:revisionPtr revIDLastSave="0" documentId="13_ncr:1_{B1705D0D-CAE7-4452-8BAE-6B9F5634EEA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07-02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D18" i="2" l="1"/>
  <c r="D19" i="2"/>
  <c r="C13" i="2"/>
  <c r="C14" i="2"/>
  <c r="G13" i="2"/>
  <c r="G14" i="2"/>
  <c r="E19" i="2"/>
  <c r="C18" i="2"/>
  <c r="C19" i="2"/>
  <c r="F13" i="2"/>
  <c r="F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C33" i="2" l="1"/>
  <c r="C32" i="2"/>
  <c r="G32" i="2"/>
  <c r="G43" i="2"/>
  <c r="E36" i="2"/>
  <c r="E37" i="2"/>
  <c r="C36" i="2"/>
  <c r="C37" i="2"/>
  <c r="C38" i="2"/>
  <c r="G36" i="2"/>
  <c r="G37" i="2"/>
  <c r="F32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C45" i="2" l="1"/>
  <c r="C46" i="2"/>
  <c r="C47" i="2"/>
  <c r="G47" i="2"/>
  <c r="G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C53" i="2" l="1"/>
  <c r="F53" i="2"/>
  <c r="D52" i="2"/>
  <c r="E52" i="2"/>
  <c r="C52" i="2"/>
  <c r="E53" i="2"/>
  <c r="D53" i="2"/>
  <c r="G53" i="2"/>
  <c r="G55" i="2" s="1"/>
  <c r="C54" i="2"/>
  <c r="D54" i="2" l="1"/>
  <c r="D55" i="2"/>
  <c r="F56" i="2"/>
  <c r="F55" i="2"/>
  <c r="E55" i="2"/>
  <c r="F54" i="2"/>
  <c r="C55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<sst xmlns="http://schemas.openxmlformats.org/spreadsheetml/2006/main" count="39" uniqueCount="17">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</sst>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34"/>
      </patternFill>
    </fill>
    <fill>
      <patternFill patternType="solid">
        <fgColor rgb="FFFFFF00"/>
        <bgColor indexed="3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164" fontId="1" fillId="9" borderId="3" xfId="1" applyNumberFormat="1" applyFill="1" applyBorder="1" applyAlignment="1">
      <alignment horizontal="center" vertical="center"/>
    </xf>
    <xf numFmtId="166" fontId="1" fillId="10" borderId="3" xfId="1" applyNumberFormat="1" applyFont="1" applyFill="1" applyBorder="1" applyAlignment="1">
      <alignment horizontal="center" vertical="center"/>
    </xf>
    <xf numFmtId="166" fontId="2" fillId="11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'07-02-19'!$C$29:$G$29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'07-02-19'!$C$34:$G$34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-34.280348040786336</c:v>
                </c:pt>
                <c:pt idx="2">
                  <c:v>10.739738051008111</c:v>
                </c:pt>
                <c:pt idx="3">
                  <c:v>12.428954804730635</c:v>
                </c:pt>
                <c:pt idx="4">
                  <c:v>14.436651763641438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G53" sqref="G53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32" t="s">
        <v>0</v>
      </c>
      <c r="B1" s="33"/>
      <c r="C1" s="2"/>
      <c r="D1" s="32" t="s">
        <v>1</v>
      </c>
      <c r="E1" s="34"/>
      <c r="F1" s="34"/>
      <c r="G1" s="33"/>
    </row>
    <row r="2" spans="1:7" ht="15" customHeight="1" x14ac:dyDescent="0.2">
      <c r="A2" s="22" t="s">
        <v>3</v>
      </c>
      <c r="B2" s="25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3"/>
      <c r="B3" s="26"/>
      <c r="C3" s="9">
        <v>6.7174999999999999E-2</v>
      </c>
      <c r="D3" s="9">
        <v>0.39607500000000001</v>
      </c>
      <c r="E3" s="9">
        <v>0.61067499999999997</v>
      </c>
      <c r="F3" s="9">
        <v>0.60897500000000004</v>
      </c>
      <c r="G3" s="9">
        <v>0.66327499999999995</v>
      </c>
    </row>
    <row r="4" spans="1:7" x14ac:dyDescent="0.2">
      <c r="A4" s="23"/>
      <c r="B4" s="26"/>
      <c r="C4" s="9">
        <v>6.2074999999999998E-2</v>
      </c>
      <c r="D4" s="9">
        <v>0.34967500000000001</v>
      </c>
      <c r="E4" s="9">
        <v>0.53667500000000001</v>
      </c>
      <c r="F4" s="9">
        <v>0.63727500000000004</v>
      </c>
      <c r="G4" s="9">
        <v>0.67357500000000003</v>
      </c>
    </row>
    <row r="5" spans="1:7" x14ac:dyDescent="0.2">
      <c r="A5" s="23"/>
      <c r="B5" s="26"/>
      <c r="C5" s="9">
        <v>6.8775000000000003E-2</v>
      </c>
      <c r="D5" s="9">
        <v>0.464175</v>
      </c>
      <c r="E5" s="9">
        <v>0.59097500000000003</v>
      </c>
      <c r="F5" s="9">
        <v>0.66487499999999999</v>
      </c>
      <c r="G5" s="9">
        <v>0.680975</v>
      </c>
    </row>
    <row r="6" spans="1:7" x14ac:dyDescent="0.2">
      <c r="A6" s="24"/>
      <c r="B6" s="26"/>
      <c r="C6" s="9">
        <v>6.2975000000000003E-2</v>
      </c>
      <c r="D6" s="9">
        <v>0.44467499999999999</v>
      </c>
      <c r="E6" s="9">
        <v>0.59117500000000001</v>
      </c>
      <c r="F6" s="9">
        <v>0.56787500000000002</v>
      </c>
      <c r="G6" s="9">
        <v>0.68037499999999995</v>
      </c>
    </row>
    <row r="7" spans="1:7" x14ac:dyDescent="0.2">
      <c r="A7" s="29" t="s">
        <v>4</v>
      </c>
      <c r="B7" s="26"/>
      <c r="C7" s="9">
        <v>0.148975</v>
      </c>
      <c r="D7" s="9">
        <v>0.12077499999999999</v>
      </c>
      <c r="E7" s="9">
        <v>0.13677500000000001</v>
      </c>
      <c r="F7" s="9">
        <v>0.120875</v>
      </c>
      <c r="G7" s="9">
        <v>0.114775</v>
      </c>
    </row>
    <row r="8" spans="1:7" x14ac:dyDescent="0.2">
      <c r="A8" s="29"/>
      <c r="B8" s="26"/>
      <c r="C8" s="9">
        <v>0.15057499999999999</v>
      </c>
      <c r="D8" s="9">
        <v>0.124975</v>
      </c>
      <c r="E8" s="9">
        <v>0.13617499999999999</v>
      </c>
      <c r="F8" s="9">
        <v>0.13767499999999999</v>
      </c>
      <c r="G8" s="9">
        <v>0.10917499999999999</v>
      </c>
    </row>
    <row r="9" spans="1:7" x14ac:dyDescent="0.2">
      <c r="A9" s="29"/>
      <c r="B9" s="26"/>
      <c r="C9" s="17">
        <v>0.173175</v>
      </c>
      <c r="D9" s="13">
        <v>-7.0249999999999896E-3</v>
      </c>
      <c r="E9" s="9">
        <v>0.120675</v>
      </c>
      <c r="F9" s="9">
        <v>0.12077499999999999</v>
      </c>
      <c r="G9" s="9">
        <v>0.120975</v>
      </c>
    </row>
    <row r="10" spans="1:7" x14ac:dyDescent="0.2">
      <c r="A10" s="29"/>
      <c r="B10" s="27"/>
      <c r="C10" s="17">
        <v>0.16587499999999999</v>
      </c>
      <c r="D10" s="9">
        <v>0.117675</v>
      </c>
      <c r="E10" s="9">
        <v>0.13717499999999999</v>
      </c>
      <c r="F10" s="9">
        <v>0.108975</v>
      </c>
      <c r="G10" s="9">
        <v>0.11157499999999999</v>
      </c>
    </row>
    <row r="11" spans="1:7" x14ac:dyDescent="0.2">
      <c r="A11" s="28" t="s">
        <v>5</v>
      </c>
      <c r="B11" s="28"/>
      <c r="C11" s="3">
        <f>AVERAGE(C3:C6)</f>
        <v>6.5250000000000002E-2</v>
      </c>
      <c r="D11" s="3">
        <f t="shared" ref="D11:G11" si="0">AVERAGE(D3:D6)</f>
        <v>0.41365000000000002</v>
      </c>
      <c r="E11" s="3">
        <f t="shared" si="0"/>
        <v>0.58237499999999998</v>
      </c>
      <c r="F11" s="3">
        <f t="shared" si="0"/>
        <v>0.61975000000000002</v>
      </c>
      <c r="G11" s="3">
        <f t="shared" si="0"/>
        <v>0.67454999999999998</v>
      </c>
    </row>
    <row r="12" spans="1:7" x14ac:dyDescent="0.2">
      <c r="A12" s="31" t="s">
        <v>6</v>
      </c>
      <c r="B12" s="31"/>
      <c r="C12" s="4">
        <f t="shared" ref="C12:G12" si="1">STDEV(C3:C6)</f>
        <v>3.2345787979271741E-3</v>
      </c>
      <c r="D12" s="4">
        <f t="shared" si="1"/>
        <v>5.1371222488860127E-2</v>
      </c>
      <c r="E12" s="4">
        <f t="shared" si="1"/>
        <v>3.1836980593852371E-2</v>
      </c>
      <c r="F12" s="4">
        <f t="shared" si="1"/>
        <v>4.1434717729620561E-2</v>
      </c>
      <c r="G12" s="4">
        <f t="shared" si="1"/>
        <v>8.2317981024804168E-3</v>
      </c>
    </row>
    <row r="13" spans="1:7" x14ac:dyDescent="0.2">
      <c r="A13" s="20" t="s">
        <v>7</v>
      </c>
      <c r="B13" s="21"/>
      <c r="C13" s="4">
        <f t="shared" ref="C13:G13" si="2">1.96*(C12)/SQRT(4)</f>
        <v>3.1698872219686307E-3</v>
      </c>
      <c r="D13" s="4">
        <f t="shared" si="2"/>
        <v>5.0343798039082926E-2</v>
      </c>
      <c r="E13" s="4">
        <f t="shared" si="2"/>
        <v>3.1200240981975325E-2</v>
      </c>
      <c r="F13" s="4">
        <f t="shared" si="2"/>
        <v>4.0606023375028152E-2</v>
      </c>
      <c r="G13" s="4">
        <f t="shared" si="2"/>
        <v>8.0671621404308086E-3</v>
      </c>
    </row>
    <row r="14" spans="1:7" x14ac:dyDescent="0.2">
      <c r="A14" s="20" t="s">
        <v>8</v>
      </c>
      <c r="B14" s="21"/>
      <c r="C14" s="4">
        <f>((C12/C11))</f>
        <v>4.9572088857121444E-2</v>
      </c>
      <c r="D14" s="4">
        <f t="shared" ref="D14:G14" si="3">((D12/D11))</f>
        <v>0.1241900700806482</v>
      </c>
      <c r="E14" s="4">
        <f t="shared" si="3"/>
        <v>5.4667491897578663E-2</v>
      </c>
      <c r="F14" s="4">
        <f t="shared" si="3"/>
        <v>6.6857148414071088E-2</v>
      </c>
      <c r="G14" s="4">
        <f t="shared" si="3"/>
        <v>1.2203392042814346E-2</v>
      </c>
    </row>
    <row r="15" spans="1:7" x14ac:dyDescent="0.2">
      <c r="A15" s="20" t="s">
        <v>16</v>
      </c>
      <c r="B15" s="21"/>
      <c r="C15" s="4">
        <f>((C12/C11)*100)</f>
        <v>4.9572088857121441</v>
      </c>
      <c r="D15" s="4">
        <f>((D12/D11)*100)</f>
        <v>12.41900700806482</v>
      </c>
      <c r="E15" s="4">
        <f>((E12/E11)*100)</f>
        <v>5.4667491897578664</v>
      </c>
      <c r="F15" s="4">
        <f>((F12/F11)*100)</f>
        <v>6.6857148414071084</v>
      </c>
      <c r="G15" s="4">
        <f>((G12/G11)*100)</f>
        <v>1.2203392042814347</v>
      </c>
    </row>
    <row r="16" spans="1:7" x14ac:dyDescent="0.2">
      <c r="A16" s="28" t="s">
        <v>9</v>
      </c>
      <c r="B16" s="28"/>
      <c r="C16" s="3">
        <f>AVERAGE(C7:C10)</f>
        <v>0.15964999999999999</v>
      </c>
      <c r="D16" s="3">
        <f>AVERAGE(D7:D10)</f>
        <v>8.9100000000000013E-2</v>
      </c>
      <c r="E16" s="3">
        <f>AVERAGE(E7:E10)</f>
        <v>0.13269999999999998</v>
      </c>
      <c r="F16" s="3">
        <f>AVERAGE(F7:F10)</f>
        <v>0.122075</v>
      </c>
      <c r="G16" s="3">
        <f>AVERAGE(G7:G10)</f>
        <v>0.11412499999999999</v>
      </c>
    </row>
    <row r="17" spans="1:7" x14ac:dyDescent="0.2">
      <c r="A17" s="31" t="s">
        <v>6</v>
      </c>
      <c r="B17" s="31"/>
      <c r="C17" s="4">
        <f>STDEV(C7:C10)</f>
        <v>1.1803777643901409E-2</v>
      </c>
      <c r="D17" s="4">
        <f>STDEV(D7:D10)</f>
        <v>6.4153117617150895E-2</v>
      </c>
      <c r="E17" s="4">
        <f>STDEV(E7:E10)</f>
        <v>8.0271933658865643E-3</v>
      </c>
      <c r="F17" s="4">
        <f>STDEV(F7:F10)</f>
        <v>1.1805366011550279E-2</v>
      </c>
      <c r="G17" s="4">
        <f>STDEV(G7:G10)</f>
        <v>5.1104468167340019E-3</v>
      </c>
    </row>
    <row r="18" spans="1:7" x14ac:dyDescent="0.2">
      <c r="A18" s="20" t="s">
        <v>7</v>
      </c>
      <c r="B18" s="21"/>
      <c r="C18" s="4">
        <f t="shared" ref="C18:G18" si="4">1.96*(C17)/SQRT(4)</f>
        <v>1.1567702091023381E-2</v>
      </c>
      <c r="D18" s="4">
        <f t="shared" si="4"/>
        <v>6.2870055264807878E-2</v>
      </c>
      <c r="E18" s="4">
        <f t="shared" si="4"/>
        <v>7.8666494985688337E-3</v>
      </c>
      <c r="F18" s="4">
        <f t="shared" si="4"/>
        <v>1.1569258691319273E-2</v>
      </c>
      <c r="G18" s="4">
        <f t="shared" si="4"/>
        <v>5.0082378803993216E-3</v>
      </c>
    </row>
    <row r="19" spans="1:7" x14ac:dyDescent="0.2">
      <c r="A19" s="20" t="s">
        <v>8</v>
      </c>
      <c r="B19" s="21"/>
      <c r="C19" s="4">
        <f>((C17/C16))</f>
        <v>7.3935343839031692E-2</v>
      </c>
      <c r="D19" s="4">
        <f t="shared" ref="D19:G19" si="5">((D17/D16))</f>
        <v>0.72001254340236687</v>
      </c>
      <c r="E19" s="4">
        <f t="shared" si="5"/>
        <v>6.0491283842400642E-2</v>
      </c>
      <c r="F19" s="4">
        <f t="shared" si="5"/>
        <v>9.6705844862177176E-2</v>
      </c>
      <c r="G19" s="4">
        <f t="shared" si="5"/>
        <v>4.4779380650462233E-2</v>
      </c>
    </row>
    <row r="20" spans="1:7" x14ac:dyDescent="0.2">
      <c r="A20" s="20" t="s">
        <v>16</v>
      </c>
      <c r="B20" s="21"/>
      <c r="C20" s="4">
        <f>((C17/C16)*100)</f>
        <v>7.3935343839031695</v>
      </c>
      <c r="D20" s="12">
        <f>((D17/D16)*100)</f>
        <v>72.001254340236684</v>
      </c>
      <c r="E20" s="4">
        <f>((E17/E16)*100)</f>
        <v>6.0491283842400643</v>
      </c>
      <c r="F20" s="4">
        <f>((F17/F16)*100)</f>
        <v>9.6705844862177184</v>
      </c>
      <c r="G20" s="4">
        <f>((G17/G16)*100)</f>
        <v>4.4779380650462235</v>
      </c>
    </row>
    <row r="21" spans="1:7" x14ac:dyDescent="0.2">
      <c r="A21" s="29" t="s">
        <v>10</v>
      </c>
      <c r="B21" s="30">
        <f>B2</f>
        <v>43495</v>
      </c>
      <c r="C21" s="10">
        <f t="shared" ref="C21:G28" si="6">((1000*C3)/40)</f>
        <v>1.6793749999999998</v>
      </c>
      <c r="D21" s="10">
        <f t="shared" si="6"/>
        <v>9.9018750000000004</v>
      </c>
      <c r="E21" s="10">
        <f t="shared" si="6"/>
        <v>15.266874999999999</v>
      </c>
      <c r="F21" s="10">
        <f t="shared" si="6"/>
        <v>15.224375</v>
      </c>
      <c r="G21" s="10">
        <f t="shared" si="6"/>
        <v>16.581875</v>
      </c>
    </row>
    <row r="22" spans="1:7" x14ac:dyDescent="0.2">
      <c r="A22" s="29"/>
      <c r="B22" s="30"/>
      <c r="C22" s="10">
        <f t="shared" si="6"/>
        <v>1.5518749999999999</v>
      </c>
      <c r="D22" s="10">
        <f t="shared" si="6"/>
        <v>8.7418750000000003</v>
      </c>
      <c r="E22" s="10">
        <f t="shared" si="6"/>
        <v>13.416875000000001</v>
      </c>
      <c r="F22" s="10">
        <f t="shared" si="6"/>
        <v>15.931875000000002</v>
      </c>
      <c r="G22" s="10">
        <f t="shared" si="6"/>
        <v>16.839375</v>
      </c>
    </row>
    <row r="23" spans="1:7" x14ac:dyDescent="0.2">
      <c r="A23" s="29"/>
      <c r="B23" s="30"/>
      <c r="C23" s="10">
        <f t="shared" si="6"/>
        <v>1.7193750000000001</v>
      </c>
      <c r="D23" s="10">
        <f t="shared" si="6"/>
        <v>11.604375000000001</v>
      </c>
      <c r="E23" s="10">
        <f t="shared" si="6"/>
        <v>14.774375000000001</v>
      </c>
      <c r="F23" s="10">
        <f t="shared" si="6"/>
        <v>16.621874999999999</v>
      </c>
      <c r="G23" s="10">
        <f t="shared" si="6"/>
        <v>17.024374999999999</v>
      </c>
    </row>
    <row r="24" spans="1:7" x14ac:dyDescent="0.2">
      <c r="A24" s="29"/>
      <c r="B24" s="30"/>
      <c r="C24" s="10">
        <f t="shared" si="6"/>
        <v>1.5743750000000001</v>
      </c>
      <c r="D24" s="10">
        <f t="shared" si="6"/>
        <v>11.116875</v>
      </c>
      <c r="E24" s="10">
        <f t="shared" si="6"/>
        <v>14.779374999999998</v>
      </c>
      <c r="F24" s="10">
        <f t="shared" si="6"/>
        <v>14.196875</v>
      </c>
      <c r="G24" s="10">
        <f t="shared" si="6"/>
        <v>17.009374999999999</v>
      </c>
    </row>
    <row r="25" spans="1:7" x14ac:dyDescent="0.2">
      <c r="A25" s="29" t="s">
        <v>11</v>
      </c>
      <c r="B25" s="30"/>
      <c r="C25" s="10">
        <f t="shared" si="6"/>
        <v>3.7243749999999998</v>
      </c>
      <c r="D25" s="10">
        <f t="shared" si="6"/>
        <v>3.0193749999999997</v>
      </c>
      <c r="E25" s="10">
        <f t="shared" si="6"/>
        <v>3.4193750000000001</v>
      </c>
      <c r="F25" s="10">
        <f t="shared" si="6"/>
        <v>3.0218750000000001</v>
      </c>
      <c r="G25" s="10">
        <f t="shared" si="6"/>
        <v>2.8693750000000002</v>
      </c>
    </row>
    <row r="26" spans="1:7" x14ac:dyDescent="0.2">
      <c r="A26" s="29"/>
      <c r="B26" s="30"/>
      <c r="C26" s="10">
        <f t="shared" si="6"/>
        <v>3.7643749999999998</v>
      </c>
      <c r="D26" s="10">
        <f t="shared" si="6"/>
        <v>3.1243750000000001</v>
      </c>
      <c r="E26" s="10">
        <f t="shared" si="6"/>
        <v>3.4043749999999995</v>
      </c>
      <c r="F26" s="10">
        <f t="shared" si="6"/>
        <v>3.4418749999999996</v>
      </c>
      <c r="G26" s="10">
        <f t="shared" si="6"/>
        <v>2.7293750000000001</v>
      </c>
    </row>
    <row r="27" spans="1:7" x14ac:dyDescent="0.2">
      <c r="A27" s="29"/>
      <c r="B27" s="30"/>
      <c r="C27" s="10">
        <f t="shared" si="6"/>
        <v>4.3293749999999998</v>
      </c>
      <c r="D27" s="14">
        <f t="shared" si="6"/>
        <v>-0.17562499999999975</v>
      </c>
      <c r="E27" s="10">
        <f t="shared" si="6"/>
        <v>3.0168750000000002</v>
      </c>
      <c r="F27" s="10">
        <f t="shared" si="6"/>
        <v>3.0193749999999997</v>
      </c>
      <c r="G27" s="10">
        <f t="shared" si="6"/>
        <v>3.024375</v>
      </c>
    </row>
    <row r="28" spans="1:7" x14ac:dyDescent="0.2">
      <c r="A28" s="29"/>
      <c r="B28" s="30"/>
      <c r="C28" s="10">
        <f t="shared" si="6"/>
        <v>4.1468749999999996</v>
      </c>
      <c r="D28" s="10">
        <f t="shared" si="6"/>
        <v>2.941875</v>
      </c>
      <c r="E28" s="10">
        <f t="shared" si="6"/>
        <v>3.4293749999999994</v>
      </c>
      <c r="F28" s="10">
        <f t="shared" si="6"/>
        <v>2.7243750000000002</v>
      </c>
      <c r="G28" s="10">
        <f t="shared" si="6"/>
        <v>2.7893749999999997</v>
      </c>
    </row>
    <row r="29" spans="1:7" x14ac:dyDescent="0.2">
      <c r="A29" s="28" t="s">
        <v>12</v>
      </c>
      <c r="B29" s="28"/>
      <c r="C29" s="3">
        <f t="shared" ref="C29:G29" si="7">AVERAGE(C21:C24)</f>
        <v>1.6312499999999999</v>
      </c>
      <c r="D29" s="3">
        <f t="shared" si="7"/>
        <v>10.34125</v>
      </c>
      <c r="E29" s="3">
        <f t="shared" si="7"/>
        <v>14.559374999999999</v>
      </c>
      <c r="F29" s="3">
        <f t="shared" si="7"/>
        <v>15.49375</v>
      </c>
      <c r="G29" s="3">
        <f t="shared" si="7"/>
        <v>16.86375</v>
      </c>
    </row>
    <row r="30" spans="1:7" x14ac:dyDescent="0.2">
      <c r="A30" s="31" t="s">
        <v>6</v>
      </c>
      <c r="B30" s="31"/>
      <c r="C30" s="4">
        <f t="shared" ref="C30:G30" si="8">STDEV(C21:C24)</f>
        <v>8.0864469948179363E-2</v>
      </c>
      <c r="D30" s="4">
        <f t="shared" si="8"/>
        <v>1.2842805622215108</v>
      </c>
      <c r="E30" s="4">
        <f t="shared" si="8"/>
        <v>0.79592451484630877</v>
      </c>
      <c r="F30" s="4">
        <f t="shared" si="8"/>
        <v>1.035867943240514</v>
      </c>
      <c r="G30" s="4">
        <f t="shared" si="8"/>
        <v>0.2057949525620095</v>
      </c>
    </row>
    <row r="31" spans="1:7" x14ac:dyDescent="0.2">
      <c r="A31" s="20" t="s">
        <v>7</v>
      </c>
      <c r="B31" s="21"/>
      <c r="C31" s="4">
        <f t="shared" ref="C31:G31" si="9">1.96*(C30)/SQRT(4)</f>
        <v>7.924718054921577E-2</v>
      </c>
      <c r="D31" s="4">
        <f t="shared" si="9"/>
        <v>1.2585949509770806</v>
      </c>
      <c r="E31" s="4">
        <f t="shared" si="9"/>
        <v>0.78000602454938261</v>
      </c>
      <c r="F31" s="4">
        <f t="shared" si="9"/>
        <v>1.0151505843757036</v>
      </c>
      <c r="G31" s="4">
        <f t="shared" si="9"/>
        <v>0.20167905351076931</v>
      </c>
    </row>
    <row r="32" spans="1:7" x14ac:dyDescent="0.2">
      <c r="A32" s="20" t="s">
        <v>8</v>
      </c>
      <c r="B32" s="21"/>
      <c r="C32" s="4">
        <f>((C30/C29))</f>
        <v>4.957208885712145E-2</v>
      </c>
      <c r="D32" s="4">
        <f t="shared" ref="D32:G32" si="10">((D30/D29))</f>
        <v>0.12419007008064893</v>
      </c>
      <c r="E32" s="4">
        <f t="shared" si="10"/>
        <v>5.4667491897578628E-2</v>
      </c>
      <c r="F32" s="4">
        <f t="shared" si="10"/>
        <v>6.6857148414071088E-2</v>
      </c>
      <c r="G32" s="4">
        <f t="shared" si="10"/>
        <v>1.2203392042814291E-2</v>
      </c>
    </row>
    <row r="33" spans="1:7" x14ac:dyDescent="0.2">
      <c r="A33" s="20" t="s">
        <v>16</v>
      </c>
      <c r="B33" s="21"/>
      <c r="C33" s="4">
        <f>((C30/C29)*100)</f>
        <v>4.957208885712145</v>
      </c>
      <c r="D33" s="4">
        <f t="shared" ref="D33:G33" si="11">((D30/D29)*100)</f>
        <v>12.419007008064893</v>
      </c>
      <c r="E33" s="4">
        <f t="shared" si="11"/>
        <v>5.4667491897578628</v>
      </c>
      <c r="F33" s="4">
        <f t="shared" si="11"/>
        <v>6.6857148414071084</v>
      </c>
      <c r="G33" s="4">
        <f t="shared" si="11"/>
        <v>1.2203392042814292</v>
      </c>
    </row>
    <row r="34" spans="1:7" x14ac:dyDescent="0.2">
      <c r="A34" s="28" t="s">
        <v>13</v>
      </c>
      <c r="B34" s="28"/>
      <c r="C34" s="3">
        <f t="shared" ref="C34:G34" si="12">AVERAGE(C25:C28)</f>
        <v>3.9912499999999995</v>
      </c>
      <c r="D34" s="3">
        <f t="shared" si="12"/>
        <v>2.2275</v>
      </c>
      <c r="E34" s="3">
        <f t="shared" si="12"/>
        <v>3.3174999999999999</v>
      </c>
      <c r="F34" s="3">
        <f t="shared" si="12"/>
        <v>3.0518749999999999</v>
      </c>
      <c r="G34" s="3">
        <f t="shared" si="12"/>
        <v>2.8531250000000004</v>
      </c>
    </row>
    <row r="35" spans="1:7" x14ac:dyDescent="0.2">
      <c r="A35" s="31" t="s">
        <v>6</v>
      </c>
      <c r="B35" s="31"/>
      <c r="C35" s="4">
        <f t="shared" ref="C35:G35" si="13">STDEV(C25:C28)</f>
        <v>0.29509444109753519</v>
      </c>
      <c r="D35" s="4">
        <f t="shared" si="13"/>
        <v>1.6038279404287727</v>
      </c>
      <c r="E35" s="4">
        <f t="shared" si="13"/>
        <v>0.20067983414716392</v>
      </c>
      <c r="F35" s="4">
        <f t="shared" si="13"/>
        <v>0.29513415028875689</v>
      </c>
      <c r="G35" s="4">
        <f t="shared" si="13"/>
        <v>0.12776117041835003</v>
      </c>
    </row>
    <row r="36" spans="1:7" x14ac:dyDescent="0.2">
      <c r="A36" s="20" t="s">
        <v>7</v>
      </c>
      <c r="B36" s="21"/>
      <c r="C36" s="4">
        <f t="shared" ref="C36:G36" si="14">1.96*(C35)/SQRT(4)</f>
        <v>0.28919255227558449</v>
      </c>
      <c r="D36" s="4">
        <f t="shared" si="14"/>
        <v>1.5717513816201973</v>
      </c>
      <c r="E36" s="4">
        <f t="shared" si="14"/>
        <v>0.19666623746422063</v>
      </c>
      <c r="F36" s="4">
        <f t="shared" si="14"/>
        <v>0.28923146728298177</v>
      </c>
      <c r="G36" s="4">
        <f t="shared" si="14"/>
        <v>0.12520594700998303</v>
      </c>
    </row>
    <row r="37" spans="1:7" x14ac:dyDescent="0.2">
      <c r="A37" s="20" t="s">
        <v>8</v>
      </c>
      <c r="B37" s="21"/>
      <c r="C37" s="4">
        <f>((C35/C34))</f>
        <v>7.3935343839031692E-2</v>
      </c>
      <c r="D37" s="4">
        <f t="shared" ref="D37:G37" si="15">((D35/D34))</f>
        <v>0.72001254340236709</v>
      </c>
      <c r="E37" s="4">
        <f t="shared" si="15"/>
        <v>6.049128384240058E-2</v>
      </c>
      <c r="F37" s="4">
        <f t="shared" si="15"/>
        <v>9.6705844862177148E-2</v>
      </c>
      <c r="G37" s="4">
        <f t="shared" si="15"/>
        <v>4.4779380650462219E-2</v>
      </c>
    </row>
    <row r="38" spans="1:7" x14ac:dyDescent="0.2">
      <c r="A38" s="20" t="s">
        <v>16</v>
      </c>
      <c r="B38" s="21"/>
      <c r="C38" s="4">
        <f>((C35/C34)*100)</f>
        <v>7.3935343839031695</v>
      </c>
      <c r="D38" s="12">
        <f t="shared" ref="D38:G38" si="16">((D35/D34)*100)</f>
        <v>72.001254340236713</v>
      </c>
      <c r="E38" s="4">
        <f t="shared" si="16"/>
        <v>6.0491283842400581</v>
      </c>
      <c r="F38" s="4">
        <f t="shared" si="16"/>
        <v>9.6705844862177148</v>
      </c>
      <c r="G38" s="4">
        <f t="shared" si="16"/>
        <v>4.4779380650462217</v>
      </c>
    </row>
    <row r="39" spans="1:7" x14ac:dyDescent="0.2">
      <c r="A39" s="22" t="s">
        <v>14</v>
      </c>
      <c r="B39" s="25">
        <f>B2</f>
        <v>43495</v>
      </c>
      <c r="C39" s="11">
        <f t="shared" ref="C39:G42" si="17">(C21/C25)</f>
        <v>0.45091458298372211</v>
      </c>
      <c r="D39" s="11">
        <f t="shared" si="17"/>
        <v>3.27944524943076</v>
      </c>
      <c r="E39" s="11">
        <f t="shared" si="17"/>
        <v>4.4648144763297379</v>
      </c>
      <c r="F39" s="11">
        <f t="shared" si="17"/>
        <v>5.038055842812823</v>
      </c>
      <c r="G39" s="11">
        <f t="shared" si="17"/>
        <v>5.7789152690045738</v>
      </c>
    </row>
    <row r="40" spans="1:7" x14ac:dyDescent="0.2">
      <c r="A40" s="23"/>
      <c r="B40" s="26"/>
      <c r="C40" s="11">
        <f t="shared" si="17"/>
        <v>0.41225303005146935</v>
      </c>
      <c r="D40" s="11">
        <f t="shared" si="17"/>
        <v>2.7979595919183837</v>
      </c>
      <c r="E40" s="11">
        <f t="shared" si="17"/>
        <v>3.941068478061319</v>
      </c>
      <c r="F40" s="11">
        <f t="shared" si="17"/>
        <v>4.6288360268748878</v>
      </c>
      <c r="G40" s="11">
        <f t="shared" si="17"/>
        <v>6.1696817036867415</v>
      </c>
    </row>
    <row r="41" spans="1:7" x14ac:dyDescent="0.2">
      <c r="A41" s="23"/>
      <c r="B41" s="26"/>
      <c r="C41" s="11">
        <f t="shared" si="17"/>
        <v>0.39714161974880907</v>
      </c>
      <c r="D41" s="15">
        <f t="shared" si="17"/>
        <v>-66.074733096085509</v>
      </c>
      <c r="E41" s="11">
        <f t="shared" si="17"/>
        <v>4.897244665423659</v>
      </c>
      <c r="F41" s="11">
        <f t="shared" si="17"/>
        <v>5.5050714137859655</v>
      </c>
      <c r="G41" s="11">
        <f t="shared" si="17"/>
        <v>5.6290555899979333</v>
      </c>
    </row>
    <row r="42" spans="1:7" x14ac:dyDescent="0.2">
      <c r="A42" s="24"/>
      <c r="B42" s="27"/>
      <c r="C42" s="11">
        <f t="shared" si="17"/>
        <v>0.37965335342878681</v>
      </c>
      <c r="D42" s="11">
        <f t="shared" si="17"/>
        <v>3.7788400254939454</v>
      </c>
      <c r="E42" s="11">
        <f t="shared" si="17"/>
        <v>4.3096409695644251</v>
      </c>
      <c r="F42" s="11">
        <f t="shared" si="17"/>
        <v>5.2110575820142229</v>
      </c>
      <c r="G42" s="11">
        <f t="shared" si="17"/>
        <v>6.0979161998655611</v>
      </c>
    </row>
    <row r="43" spans="1:7" x14ac:dyDescent="0.2">
      <c r="A43" s="28" t="s">
        <v>14</v>
      </c>
      <c r="B43" s="28"/>
      <c r="C43" s="5">
        <f>AVERAGE(C39:C42)</f>
        <v>0.40999064655319684</v>
      </c>
      <c r="D43" s="19">
        <f>AVERAGE(D39:D42)</f>
        <v>-14.054622057310606</v>
      </c>
      <c r="E43" s="5">
        <f>AVERAGE(E39:E42)</f>
        <v>4.4031921473447859</v>
      </c>
      <c r="F43" s="5">
        <f>AVERAGE(F39:F42)</f>
        <v>5.095755216371975</v>
      </c>
      <c r="G43" s="5">
        <f>AVERAGE(G39:G42)</f>
        <v>5.9188921906387026</v>
      </c>
    </row>
    <row r="44" spans="1:7" x14ac:dyDescent="0.2">
      <c r="A44" s="20" t="s">
        <v>6</v>
      </c>
      <c r="B44" s="21"/>
      <c r="C44" s="6">
        <f>STDEV(C39:C42)</f>
        <v>3.0360806950184865E-2</v>
      </c>
      <c r="D44" s="18">
        <f>STDEV(D39:D42)</f>
        <v>34.682386115451877</v>
      </c>
      <c r="E44" s="6">
        <f>STDEV(E39:E42)</f>
        <v>0.39589363496849872</v>
      </c>
      <c r="F44" s="6">
        <f>STDEV(F39:F42)</f>
        <v>0.36614074352989945</v>
      </c>
      <c r="G44" s="6">
        <f>STDEV(G39:G42)</f>
        <v>0.25725717961843464</v>
      </c>
    </row>
    <row r="45" spans="1:7" x14ac:dyDescent="0.2">
      <c r="A45" s="20" t="s">
        <v>7</v>
      </c>
      <c r="B45" s="21"/>
      <c r="C45" s="6">
        <f t="shared" ref="C45:G45" si="18">1.96*(C44)/SQRT(4)</f>
        <v>2.9753590811181167E-2</v>
      </c>
      <c r="D45" s="18">
        <f t="shared" si="18"/>
        <v>33.988738393142839</v>
      </c>
      <c r="E45" s="6">
        <f t="shared" si="18"/>
        <v>0.38797576226912872</v>
      </c>
      <c r="F45" s="6">
        <f t="shared" si="18"/>
        <v>0.35881792865930145</v>
      </c>
      <c r="G45" s="6">
        <f t="shared" si="18"/>
        <v>0.25211203602606597</v>
      </c>
    </row>
    <row r="46" spans="1:7" x14ac:dyDescent="0.2">
      <c r="A46" s="20" t="s">
        <v>8</v>
      </c>
      <c r="B46" s="21"/>
      <c r="C46" s="6">
        <f>((C44/C43))</f>
        <v>7.405243803835293E-2</v>
      </c>
      <c r="D46" s="18">
        <f t="shared" ref="D46:G46" si="19">((D44/D43))</f>
        <v>-2.4676854328794704</v>
      </c>
      <c r="E46" s="6">
        <f t="shared" si="19"/>
        <v>8.9910597067000719E-2</v>
      </c>
      <c r="F46" s="6">
        <f t="shared" si="19"/>
        <v>7.1852105916221917E-2</v>
      </c>
      <c r="G46" s="6">
        <f t="shared" si="19"/>
        <v>4.3463738032821685E-2</v>
      </c>
    </row>
    <row r="47" spans="1:7" x14ac:dyDescent="0.2">
      <c r="A47" s="20" t="s">
        <v>16</v>
      </c>
      <c r="B47" s="21"/>
      <c r="C47" s="6">
        <f>((C44/C43)*100)</f>
        <v>7.405243803835293</v>
      </c>
      <c r="D47" s="16">
        <f t="shared" ref="D47:G47" si="20">((D44/D43)*100)</f>
        <v>-246.76854328794704</v>
      </c>
      <c r="E47" s="6">
        <f t="shared" si="20"/>
        <v>8.9910597067000726</v>
      </c>
      <c r="F47" s="6">
        <f t="shared" si="20"/>
        <v>7.1852105916221918</v>
      </c>
      <c r="G47" s="6">
        <f t="shared" si="20"/>
        <v>4.3463738032821686</v>
      </c>
    </row>
    <row r="48" spans="1:7" x14ac:dyDescent="0.2">
      <c r="A48" s="22" t="s">
        <v>15</v>
      </c>
      <c r="B48" s="25">
        <f>B2</f>
        <v>43495</v>
      </c>
      <c r="C48" s="11">
        <f t="shared" ref="C48:G51" si="21">(C39/$C$43)</f>
        <v>1.0998167562469388</v>
      </c>
      <c r="D48" s="11">
        <f t="shared" si="21"/>
        <v>7.9988294294056477</v>
      </c>
      <c r="E48" s="11">
        <f t="shared" si="21"/>
        <v>10.890039843263649</v>
      </c>
      <c r="F48" s="11">
        <f t="shared" si="21"/>
        <v>12.288221414727149</v>
      </c>
      <c r="G48" s="11">
        <f t="shared" si="21"/>
        <v>14.095236848908824</v>
      </c>
    </row>
    <row r="49" spans="1:7" x14ac:dyDescent="0.2">
      <c r="A49" s="23"/>
      <c r="B49" s="26">
        <v>41235</v>
      </c>
      <c r="C49" s="11">
        <f t="shared" si="21"/>
        <v>1.0055181344191446</v>
      </c>
      <c r="D49" s="11">
        <f t="shared" si="21"/>
        <v>6.8244473756679831</v>
      </c>
      <c r="E49" s="11">
        <f t="shared" si="21"/>
        <v>9.6125814361717641</v>
      </c>
      <c r="F49" s="11">
        <f t="shared" si="21"/>
        <v>11.290101532290176</v>
      </c>
      <c r="G49" s="11">
        <f t="shared" si="21"/>
        <v>15.048347457571126</v>
      </c>
    </row>
    <row r="50" spans="1:7" x14ac:dyDescent="0.2">
      <c r="A50" s="23"/>
      <c r="B50" s="26">
        <v>41235</v>
      </c>
      <c r="C50" s="11">
        <f t="shared" si="21"/>
        <v>0.96866019526930702</v>
      </c>
      <c r="D50" s="15">
        <f t="shared" si="21"/>
        <v>-161.16156222484022</v>
      </c>
      <c r="E50" s="11">
        <f t="shared" si="21"/>
        <v>11.944771683439454</v>
      </c>
      <c r="F50" s="11">
        <f t="shared" si="21"/>
        <v>13.42730976930147</v>
      </c>
      <c r="G50" s="11">
        <f t="shared" si="21"/>
        <v>13.729717097991298</v>
      </c>
    </row>
    <row r="51" spans="1:7" x14ac:dyDescent="0.2">
      <c r="A51" s="24"/>
      <c r="B51" s="27">
        <v>41235</v>
      </c>
      <c r="C51" s="11">
        <f t="shared" si="21"/>
        <v>0.92600491406460972</v>
      </c>
      <c r="D51" s="11">
        <f t="shared" si="21"/>
        <v>9.2168932566212476</v>
      </c>
      <c r="E51" s="11">
        <f t="shared" si="21"/>
        <v>10.511559241157574</v>
      </c>
      <c r="F51" s="11">
        <f t="shared" si="21"/>
        <v>12.71018650260374</v>
      </c>
      <c r="G51" s="11">
        <f t="shared" si="21"/>
        <v>14.873305650094503</v>
      </c>
    </row>
    <row r="52" spans="1:7" x14ac:dyDescent="0.2">
      <c r="A52" s="28" t="s">
        <v>15</v>
      </c>
      <c r="B52" s="28"/>
      <c r="C52" s="5">
        <f>AVERAGE(C48:C51)</f>
        <v>1</v>
      </c>
      <c r="D52" s="19">
        <f>AVERAGE(D48:D51)</f>
        <v>-34.280348040786336</v>
      </c>
      <c r="E52" s="5">
        <f>AVERAGE(E48:E51)</f>
        <v>10.739738051008111</v>
      </c>
      <c r="F52" s="5">
        <f>AVERAGE(F48:F51)</f>
        <v>12.428954804730635</v>
      </c>
      <c r="G52" s="5">
        <f>AVERAGE(G48:G51)</f>
        <v>14.436651763641438</v>
      </c>
    </row>
    <row r="53" spans="1:7" x14ac:dyDescent="0.2">
      <c r="A53" s="20" t="s">
        <v>6</v>
      </c>
      <c r="B53" s="21"/>
      <c r="C53" s="6">
        <f>STDEV(C48:C51)</f>
        <v>7.4052438038352916E-2</v>
      </c>
      <c r="D53" s="18">
        <f>STDEV(D48:D51)</f>
        <v>84.593115494286749</v>
      </c>
      <c r="E53" s="6">
        <f>STDEV(E48:E51)</f>
        <v>0.96561626050932614</v>
      </c>
      <c r="F53" s="6">
        <f>STDEV(F48:F51)</f>
        <v>0.89304657705744128</v>
      </c>
      <c r="G53" s="6">
        <f>STDEV(G48:G51)</f>
        <v>0.62747085032598449</v>
      </c>
    </row>
    <row r="54" spans="1:7" x14ac:dyDescent="0.2">
      <c r="A54" s="20" t="s">
        <v>7</v>
      </c>
      <c r="B54" s="21"/>
      <c r="C54" s="6">
        <f t="shared" ref="C54:G54" si="22">1.96*(C53)/SQRT(4)</f>
        <v>7.2571389277585857E-2</v>
      </c>
      <c r="D54" s="18">
        <f t="shared" si="22"/>
        <v>82.901253184401014</v>
      </c>
      <c r="E54" s="6">
        <f t="shared" si="22"/>
        <v>0.94630393529913959</v>
      </c>
      <c r="F54" s="6">
        <f t="shared" si="22"/>
        <v>0.87518564551629241</v>
      </c>
      <c r="G54" s="6">
        <f t="shared" si="22"/>
        <v>0.61492143331946481</v>
      </c>
    </row>
    <row r="55" spans="1:7" x14ac:dyDescent="0.2">
      <c r="A55" s="20" t="s">
        <v>8</v>
      </c>
      <c r="B55" s="21"/>
      <c r="C55" s="6">
        <f>((C53/C52))</f>
        <v>7.4052438038352916E-2</v>
      </c>
      <c r="D55" s="18">
        <f t="shared" ref="D55:G55" si="23">((D53/D52))</f>
        <v>-2.4676854328794708</v>
      </c>
      <c r="E55" s="6">
        <f t="shared" si="23"/>
        <v>8.9910597067000747E-2</v>
      </c>
      <c r="F55" s="6">
        <f t="shared" si="23"/>
        <v>7.1852105916221945E-2</v>
      </c>
      <c r="G55" s="6">
        <f t="shared" si="23"/>
        <v>4.3463738032821678E-2</v>
      </c>
    </row>
    <row r="56" spans="1:7" x14ac:dyDescent="0.2">
      <c r="A56" s="20" t="s">
        <v>16</v>
      </c>
      <c r="B56" s="21"/>
      <c r="C56" s="6">
        <f>((C53/C52)*100)</f>
        <v>7.4052438038352912</v>
      </c>
      <c r="D56" s="16">
        <f t="shared" ref="D56:G56" si="24">((D53/D52)*100)</f>
        <v>-246.7685432879471</v>
      </c>
      <c r="E56" s="6">
        <f t="shared" si="24"/>
        <v>8.9910597067000744</v>
      </c>
      <c r="F56" s="6">
        <f t="shared" si="24"/>
        <v>7.1852105916221944</v>
      </c>
      <c r="G56" s="6">
        <f t="shared" si="24"/>
        <v>4.3463738032821677</v>
      </c>
    </row>
  </sheetData>
  <mergeCells count="42">
    <mergeCell ref="D1:G1"/>
    <mergeCell ref="B2:B10"/>
    <mergeCell ref="A7:A10"/>
    <mergeCell ref="A11:B11"/>
    <mergeCell ref="A2:A6"/>
    <mergeCell ref="A36:B36"/>
    <mergeCell ref="A32:B32"/>
    <mergeCell ref="A37:B37"/>
    <mergeCell ref="A18:B18"/>
    <mergeCell ref="A1:B1"/>
    <mergeCell ref="A14:B14"/>
    <mergeCell ref="A12:B12"/>
    <mergeCell ref="A13:B13"/>
    <mergeCell ref="A15:B15"/>
    <mergeCell ref="A16:B16"/>
    <mergeCell ref="A17:B17"/>
    <mergeCell ref="A30:B30"/>
    <mergeCell ref="A31:B31"/>
    <mergeCell ref="A33:B33"/>
    <mergeCell ref="A34:B34"/>
    <mergeCell ref="A35:B35"/>
    <mergeCell ref="A20:B20"/>
    <mergeCell ref="A21:A24"/>
    <mergeCell ref="B21:B28"/>
    <mergeCell ref="A25:A28"/>
    <mergeCell ref="A29:B29"/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07-02-19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2019-05-14T12:54:39Z</dcterms:modified>
</cp:coreProperties>
</file>