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0-02-19\"/>
    </mc:Choice>
  </mc:AlternateContent>
  <xr:revisionPtr revIDLastSave="0" documentId="13_ncr:1_{E3484F37-A362-48F3-B104-319CDBF1FED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0-02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F13" i="2" l="1"/>
  <c r="F14" i="2"/>
  <c r="D18" i="2"/>
  <c r="D19" i="2"/>
  <c r="C18" i="2"/>
  <c r="C19" i="2"/>
  <c r="C13" i="2"/>
  <c r="C14" i="2"/>
  <c r="G13" i="2"/>
  <c r="G14" i="2"/>
  <c r="E19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F32" i="2" s="1"/>
  <c r="C32" i="2" l="1"/>
  <c r="C33" i="2"/>
  <c r="G32" i="2"/>
  <c r="G43" i="2"/>
  <c r="G36" i="2"/>
  <c r="G37" i="2"/>
  <c r="E36" i="2"/>
  <c r="E37" i="2"/>
  <c r="C36" i="2"/>
  <c r="C37" i="2"/>
  <c r="C38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7" i="2"/>
  <c r="C46" i="2"/>
  <c r="G47" i="2"/>
  <c r="G46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C53" i="2" s="1"/>
  <c r="E48" i="2"/>
  <c r="C50" i="2"/>
  <c r="G48" i="2"/>
  <c r="G52" i="2" s="1"/>
  <c r="F51" i="2"/>
  <c r="F52" i="2" s="1"/>
  <c r="F53" i="2" l="1"/>
  <c r="D52" i="2"/>
  <c r="E52" i="2"/>
  <c r="C52" i="2"/>
  <c r="C55" i="2" s="1"/>
  <c r="E53" i="2"/>
  <c r="E55" i="2" s="1"/>
  <c r="D53" i="2"/>
  <c r="G53" i="2"/>
  <c r="G55" i="2" s="1"/>
  <c r="C54" i="2"/>
  <c r="F56" i="2" l="1"/>
  <c r="F55" i="2"/>
  <c r="C56" i="2"/>
  <c r="D54" i="2"/>
  <c r="D55" i="2"/>
  <c r="F54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<sst xmlns="http://schemas.openxmlformats.org/spreadsheetml/2006/main" count="39" uniqueCount="17">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</sst>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'20-02-19'!$C$29:$G$29</c:f>
              <c:numCache>
                <c:formatCode>0.000</c:formatCode>
                <c:ptCount val="5"/>
                <c:pt idx="0">
                  <c:v>0.78062500000000001</c:v>
                </c:pt>
                <c:pt idx="1">
                  <c:v>5.88375</c:v>
                </c:pt>
                <c:pt idx="2">
                  <c:v>7.373124999999999</c:v>
                </c:pt>
                <c:pt idx="3">
                  <c:v>11.546250000000001</c:v>
                </c:pt>
                <c:pt idx="4">
                  <c:v>9.6549999999999994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'20-02-19'!$C$34:$G$34</c:f>
              <c:numCache>
                <c:formatCode>0.000</c:formatCode>
                <c:ptCount val="5"/>
                <c:pt idx="0">
                  <c:v>3.1268750000000001</c:v>
                </c:pt>
                <c:pt idx="1">
                  <c:v>3.2362500000000001</c:v>
                </c:pt>
                <c:pt idx="2">
                  <c:v>3.4649999999999999</c:v>
                </c:pt>
                <c:pt idx="3">
                  <c:v>2.734375</c:v>
                </c:pt>
                <c:pt idx="4">
                  <c:v>2.6168749999999998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'20-02-19'!$C$52:$G$52</c:f>
              <c:numCache>
                <c:formatCode>0.0</c:formatCode>
                <c:ptCount val="5"/>
                <c:pt idx="0">
                  <c:v>1</c:v>
                </c:pt>
                <c:pt idx="1">
                  <c:v>6.9770071997547358</c:v>
                </c:pt>
                <c:pt idx="2">
                  <c:v>8.1760527470688302</c:v>
                </c:pt>
                <c:pt idx="3">
                  <c:v>16.251587943401653</c:v>
                </c:pt>
                <c:pt idx="4">
                  <c:v>15.378861331438646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4" workbookViewId="0">
      <selection activeCell="C47" sqref="C47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8" t="s">
        <v>0</v>
      </c>
      <c r="B1" s="19"/>
      <c r="C1" s="2"/>
      <c r="D1" s="18" t="s">
        <v>1</v>
      </c>
      <c r="E1" s="20"/>
      <c r="F1" s="20"/>
      <c r="G1" s="19"/>
    </row>
    <row r="2" spans="1:7" ht="15" customHeight="1" x14ac:dyDescent="0.2">
      <c r="A2" s="26" t="s">
        <v>3</v>
      </c>
      <c r="B2" s="21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7"/>
      <c r="B3" s="22"/>
      <c r="C3" s="9">
        <v>3.9699999999999999E-2</v>
      </c>
      <c r="D3" s="9">
        <v>0.2697</v>
      </c>
      <c r="E3" s="9">
        <v>0.33079999999999998</v>
      </c>
      <c r="F3" s="9">
        <v>0.47070000000000001</v>
      </c>
      <c r="G3" s="9">
        <v>0.40329999999999999</v>
      </c>
    </row>
    <row r="4" spans="1:7" x14ac:dyDescent="0.2">
      <c r="A4" s="27"/>
      <c r="B4" s="22"/>
      <c r="C4" s="9">
        <v>3.3300000000000003E-2</v>
      </c>
      <c r="D4" s="9">
        <v>0.22950000000000001</v>
      </c>
      <c r="E4" s="9">
        <v>0.32869999999999999</v>
      </c>
      <c r="F4" s="9">
        <v>0.4491</v>
      </c>
      <c r="G4" s="9">
        <v>0.37359999999999999</v>
      </c>
    </row>
    <row r="5" spans="1:7" x14ac:dyDescent="0.2">
      <c r="A5" s="27"/>
      <c r="B5" s="22"/>
      <c r="C5" s="9">
        <v>2.63E-2</v>
      </c>
      <c r="D5" s="9">
        <v>0.2036</v>
      </c>
      <c r="E5" s="9">
        <v>0.221</v>
      </c>
      <c r="F5" s="9">
        <v>0.46439999999999998</v>
      </c>
      <c r="G5" s="9">
        <v>0.38069999999999998</v>
      </c>
    </row>
    <row r="6" spans="1:7" x14ac:dyDescent="0.2">
      <c r="A6" s="28"/>
      <c r="B6" s="22"/>
      <c r="C6" s="9">
        <v>2.5600000000000001E-2</v>
      </c>
      <c r="D6" s="9">
        <v>0.23860000000000001</v>
      </c>
      <c r="E6" s="9">
        <v>0.29920000000000002</v>
      </c>
      <c r="F6" s="9">
        <v>0.4632</v>
      </c>
      <c r="G6" s="9">
        <v>0.38719999999999999</v>
      </c>
    </row>
    <row r="7" spans="1:7" x14ac:dyDescent="0.2">
      <c r="A7" s="24" t="s">
        <v>4</v>
      </c>
      <c r="B7" s="22"/>
      <c r="C7" s="9">
        <v>0.1134</v>
      </c>
      <c r="D7" s="9">
        <v>0.12820000000000001</v>
      </c>
      <c r="E7" s="9">
        <v>0.1406</v>
      </c>
      <c r="F7" s="9">
        <v>0.1108</v>
      </c>
      <c r="G7" s="9">
        <v>8.6699999999999999E-2</v>
      </c>
    </row>
    <row r="8" spans="1:7" x14ac:dyDescent="0.2">
      <c r="A8" s="24"/>
      <c r="B8" s="22"/>
      <c r="C8" s="9">
        <v>0.1008</v>
      </c>
      <c r="D8" s="9">
        <v>0.13039999999999999</v>
      </c>
      <c r="E8" s="9">
        <v>0.13139999999999999</v>
      </c>
      <c r="F8" s="9">
        <v>0.1008</v>
      </c>
      <c r="G8" s="9">
        <v>8.0500000000000002E-2</v>
      </c>
    </row>
    <row r="9" spans="1:7" x14ac:dyDescent="0.2">
      <c r="A9" s="24"/>
      <c r="B9" s="22"/>
      <c r="C9" s="9">
        <v>0.13569999999999999</v>
      </c>
      <c r="D9" s="9">
        <v>0.1154</v>
      </c>
      <c r="E9" s="9">
        <v>0.14149999999999999</v>
      </c>
      <c r="F9" s="9">
        <v>0.1225</v>
      </c>
      <c r="G9" s="9">
        <v>8.5900000000000004E-2</v>
      </c>
    </row>
    <row r="10" spans="1:7" x14ac:dyDescent="0.2">
      <c r="A10" s="24"/>
      <c r="B10" s="23"/>
      <c r="C10" s="9">
        <v>0.15040000000000001</v>
      </c>
      <c r="D10" s="9">
        <v>0.14380000000000001</v>
      </c>
      <c r="E10" s="9">
        <v>0.1409</v>
      </c>
      <c r="F10" s="9">
        <v>0.10340000000000001</v>
      </c>
      <c r="G10" s="13">
        <v>0.1656</v>
      </c>
    </row>
    <row r="11" spans="1:7" x14ac:dyDescent="0.2">
      <c r="A11" s="25" t="s">
        <v>5</v>
      </c>
      <c r="B11" s="25"/>
      <c r="C11" s="3">
        <f>AVERAGE(C3:C6)</f>
        <v>3.1225000000000003E-2</v>
      </c>
      <c r="D11" s="3">
        <f t="shared" ref="D11:G11" si="0">AVERAGE(D3:D6)</f>
        <v>0.23535</v>
      </c>
      <c r="E11" s="3">
        <f t="shared" si="0"/>
        <v>0.29492499999999999</v>
      </c>
      <c r="F11" s="3">
        <f t="shared" si="0"/>
        <v>0.46184999999999998</v>
      </c>
      <c r="G11" s="3">
        <f t="shared" si="0"/>
        <v>0.38619999999999999</v>
      </c>
    </row>
    <row r="12" spans="1:7" x14ac:dyDescent="0.2">
      <c r="A12" s="29" t="s">
        <v>6</v>
      </c>
      <c r="B12" s="29"/>
      <c r="C12" s="4">
        <f t="shared" ref="C12:G12" si="1">STDEV(C3:C6)</f>
        <v>6.6339405082248351E-3</v>
      </c>
      <c r="D12" s="4">
        <f t="shared" si="1"/>
        <v>2.7281067916536304E-2</v>
      </c>
      <c r="E12" s="4">
        <f t="shared" si="1"/>
        <v>5.1351557912102656E-2</v>
      </c>
      <c r="F12" s="4">
        <f t="shared" si="1"/>
        <v>9.1142745185779882E-3</v>
      </c>
      <c r="G12" s="4">
        <f t="shared" si="1"/>
        <v>1.2680956851384156E-2</v>
      </c>
    </row>
    <row r="13" spans="1:7" x14ac:dyDescent="0.2">
      <c r="A13" s="16" t="s">
        <v>7</v>
      </c>
      <c r="B13" s="17"/>
      <c r="C13" s="4">
        <f t="shared" ref="C13:G13" si="2">1.96*(C12)/SQRT(4)</f>
        <v>6.5012616980603382E-3</v>
      </c>
      <c r="D13" s="4">
        <f t="shared" si="2"/>
        <v>2.6735446558205578E-2</v>
      </c>
      <c r="E13" s="4">
        <f t="shared" si="2"/>
        <v>5.03245267538606E-2</v>
      </c>
      <c r="F13" s="4">
        <f t="shared" si="2"/>
        <v>8.9319890282064281E-3</v>
      </c>
      <c r="G13" s="4">
        <f t="shared" si="2"/>
        <v>1.2427337714356473E-2</v>
      </c>
    </row>
    <row r="14" spans="1:7" x14ac:dyDescent="0.2">
      <c r="A14" s="16" t="s">
        <v>8</v>
      </c>
      <c r="B14" s="17"/>
      <c r="C14" s="4">
        <f>((C12/C11))</f>
        <v>0.21245606111208437</v>
      </c>
      <c r="D14" s="4">
        <f t="shared" ref="D14:G14" si="3">((D12/D11))</f>
        <v>0.11591700835579478</v>
      </c>
      <c r="E14" s="4">
        <f t="shared" si="3"/>
        <v>0.17411734478970131</v>
      </c>
      <c r="F14" s="4">
        <f t="shared" si="3"/>
        <v>1.9734274155197549E-2</v>
      </c>
      <c r="G14" s="4">
        <f t="shared" si="3"/>
        <v>3.2835206761740433E-2</v>
      </c>
    </row>
    <row r="15" spans="1:7" x14ac:dyDescent="0.2">
      <c r="A15" s="16" t="s">
        <v>16</v>
      </c>
      <c r="B15" s="17"/>
      <c r="C15" s="4">
        <f>((C12/C11)*100)</f>
        <v>21.245606111208438</v>
      </c>
      <c r="D15" s="4">
        <f>((D12/D11)*100)</f>
        <v>11.591700835579479</v>
      </c>
      <c r="E15" s="4">
        <f>((E12/E11)*100)</f>
        <v>17.411734478970132</v>
      </c>
      <c r="F15" s="4">
        <f>((F12/F11)*100)</f>
        <v>1.9734274155197549</v>
      </c>
      <c r="G15" s="4">
        <f>((G12/G11)*100)</f>
        <v>3.2835206761740432</v>
      </c>
    </row>
    <row r="16" spans="1:7" x14ac:dyDescent="0.2">
      <c r="A16" s="25" t="s">
        <v>9</v>
      </c>
      <c r="B16" s="25"/>
      <c r="C16" s="3">
        <f>AVERAGE(C7:C10)</f>
        <v>0.12507499999999999</v>
      </c>
      <c r="D16" s="3">
        <f>AVERAGE(D7:D10)</f>
        <v>0.12945000000000001</v>
      </c>
      <c r="E16" s="3">
        <f>AVERAGE(E7:E10)</f>
        <v>0.1386</v>
      </c>
      <c r="F16" s="3">
        <f>AVERAGE(F7:F10)</f>
        <v>0.109375</v>
      </c>
      <c r="G16" s="3">
        <f>AVERAGE(G7:G10)</f>
        <v>0.10467499999999999</v>
      </c>
    </row>
    <row r="17" spans="1:7" x14ac:dyDescent="0.2">
      <c r="A17" s="29" t="s">
        <v>6</v>
      </c>
      <c r="B17" s="29"/>
      <c r="C17" s="4">
        <f>STDEV(C7:C10)</f>
        <v>2.2209813896864022E-2</v>
      </c>
      <c r="D17" s="4">
        <f>STDEV(D7:D10)</f>
        <v>1.1630276580259533E-2</v>
      </c>
      <c r="E17" s="4">
        <f>STDEV(E7:E10)</f>
        <v>4.8145612468842918E-3</v>
      </c>
      <c r="F17" s="4">
        <f>STDEV(F7:F10)</f>
        <v>9.721582518636902E-3</v>
      </c>
      <c r="G17" s="4">
        <f>STDEV(G7:G10)</f>
        <v>4.0709898468718093E-2</v>
      </c>
    </row>
    <row r="18" spans="1:7" x14ac:dyDescent="0.2">
      <c r="A18" s="16" t="s">
        <v>7</v>
      </c>
      <c r="B18" s="17"/>
      <c r="C18" s="4">
        <f t="shared" ref="C18:G18" si="4">1.96*(C17)/SQRT(4)</f>
        <v>2.1765617618926741E-2</v>
      </c>
      <c r="D18" s="4">
        <f t="shared" si="4"/>
        <v>1.1397671048654343E-2</v>
      </c>
      <c r="E18" s="4">
        <f t="shared" si="4"/>
        <v>4.7182700219466061E-3</v>
      </c>
      <c r="F18" s="4">
        <f t="shared" si="4"/>
        <v>9.5271508682641635E-3</v>
      </c>
      <c r="G18" s="4">
        <f t="shared" si="4"/>
        <v>3.9895700499343732E-2</v>
      </c>
    </row>
    <row r="19" spans="1:7" x14ac:dyDescent="0.2">
      <c r="A19" s="16" t="s">
        <v>8</v>
      </c>
      <c r="B19" s="17"/>
      <c r="C19" s="4">
        <f>((C17/C16))</f>
        <v>0.17757196799411573</v>
      </c>
      <c r="D19" s="4">
        <f t="shared" ref="D19:G19" si="5">((D17/D16))</f>
        <v>8.9843774277787045E-2</v>
      </c>
      <c r="E19" s="4">
        <f t="shared" si="5"/>
        <v>3.4737094133364302E-2</v>
      </c>
      <c r="F19" s="4">
        <f t="shared" si="5"/>
        <v>8.8883040170394528E-2</v>
      </c>
      <c r="G19" s="4">
        <f t="shared" si="5"/>
        <v>0.38891710980385091</v>
      </c>
    </row>
    <row r="20" spans="1:7" x14ac:dyDescent="0.2">
      <c r="A20" s="16" t="s">
        <v>16</v>
      </c>
      <c r="B20" s="17"/>
      <c r="C20" s="4">
        <f>((C17/C16)*100)</f>
        <v>17.757196799411574</v>
      </c>
      <c r="D20" s="4">
        <f>((D17/D16)*100)</f>
        <v>8.9843774277787052</v>
      </c>
      <c r="E20" s="4">
        <f>((E17/E16)*100)</f>
        <v>3.4737094133364304</v>
      </c>
      <c r="F20" s="4">
        <f>((F17/F16)*100)</f>
        <v>8.8883040170394523</v>
      </c>
      <c r="G20" s="12">
        <f>((G17/G16)*100)</f>
        <v>38.891710980385092</v>
      </c>
    </row>
    <row r="21" spans="1:7" x14ac:dyDescent="0.2">
      <c r="A21" s="24" t="s">
        <v>10</v>
      </c>
      <c r="B21" s="30">
        <f>B2</f>
        <v>43495</v>
      </c>
      <c r="C21" s="10">
        <f t="shared" ref="C21:G28" si="6">((1000*C3)/40)</f>
        <v>0.99249999999999994</v>
      </c>
      <c r="D21" s="10">
        <f t="shared" si="6"/>
        <v>6.7424999999999997</v>
      </c>
      <c r="E21" s="10">
        <f t="shared" si="6"/>
        <v>8.27</v>
      </c>
      <c r="F21" s="10">
        <f t="shared" si="6"/>
        <v>11.7675</v>
      </c>
      <c r="G21" s="10">
        <f t="shared" si="6"/>
        <v>10.0825</v>
      </c>
    </row>
    <row r="22" spans="1:7" x14ac:dyDescent="0.2">
      <c r="A22" s="24"/>
      <c r="B22" s="30"/>
      <c r="C22" s="10">
        <f t="shared" si="6"/>
        <v>0.83250000000000013</v>
      </c>
      <c r="D22" s="10">
        <f t="shared" si="6"/>
        <v>5.7374999999999998</v>
      </c>
      <c r="E22" s="10">
        <f t="shared" si="6"/>
        <v>8.2174999999999994</v>
      </c>
      <c r="F22" s="10">
        <f t="shared" si="6"/>
        <v>11.227500000000001</v>
      </c>
      <c r="G22" s="10">
        <f t="shared" si="6"/>
        <v>9.34</v>
      </c>
    </row>
    <row r="23" spans="1:7" x14ac:dyDescent="0.2">
      <c r="A23" s="24"/>
      <c r="B23" s="30"/>
      <c r="C23" s="10">
        <f t="shared" si="6"/>
        <v>0.65749999999999997</v>
      </c>
      <c r="D23" s="10">
        <f t="shared" si="6"/>
        <v>5.09</v>
      </c>
      <c r="E23" s="10">
        <f t="shared" si="6"/>
        <v>5.5250000000000004</v>
      </c>
      <c r="F23" s="10">
        <f t="shared" si="6"/>
        <v>11.61</v>
      </c>
      <c r="G23" s="10">
        <f t="shared" si="6"/>
        <v>9.5175000000000001</v>
      </c>
    </row>
    <row r="24" spans="1:7" x14ac:dyDescent="0.2">
      <c r="A24" s="24"/>
      <c r="B24" s="30"/>
      <c r="C24" s="10">
        <f t="shared" si="6"/>
        <v>0.64</v>
      </c>
      <c r="D24" s="10">
        <f t="shared" si="6"/>
        <v>5.9649999999999999</v>
      </c>
      <c r="E24" s="10">
        <f t="shared" si="6"/>
        <v>7.4800000000000013</v>
      </c>
      <c r="F24" s="10">
        <f t="shared" si="6"/>
        <v>11.58</v>
      </c>
      <c r="G24" s="10">
        <f t="shared" si="6"/>
        <v>9.68</v>
      </c>
    </row>
    <row r="25" spans="1:7" x14ac:dyDescent="0.2">
      <c r="A25" s="24" t="s">
        <v>11</v>
      </c>
      <c r="B25" s="30"/>
      <c r="C25" s="10">
        <f t="shared" si="6"/>
        <v>2.835</v>
      </c>
      <c r="D25" s="10">
        <f t="shared" si="6"/>
        <v>3.2050000000000005</v>
      </c>
      <c r="E25" s="10">
        <f t="shared" si="6"/>
        <v>3.5149999999999997</v>
      </c>
      <c r="F25" s="10">
        <f t="shared" si="6"/>
        <v>2.77</v>
      </c>
      <c r="G25" s="10">
        <f t="shared" si="6"/>
        <v>2.1675</v>
      </c>
    </row>
    <row r="26" spans="1:7" x14ac:dyDescent="0.2">
      <c r="A26" s="24"/>
      <c r="B26" s="30"/>
      <c r="C26" s="10">
        <f t="shared" si="6"/>
        <v>2.52</v>
      </c>
      <c r="D26" s="10">
        <f t="shared" si="6"/>
        <v>3.2599999999999993</v>
      </c>
      <c r="E26" s="10">
        <f t="shared" si="6"/>
        <v>3.2849999999999993</v>
      </c>
      <c r="F26" s="10">
        <f t="shared" si="6"/>
        <v>2.52</v>
      </c>
      <c r="G26" s="10">
        <f t="shared" si="6"/>
        <v>2.0125000000000002</v>
      </c>
    </row>
    <row r="27" spans="1:7" x14ac:dyDescent="0.2">
      <c r="A27" s="24"/>
      <c r="B27" s="30"/>
      <c r="C27" s="10">
        <f t="shared" si="6"/>
        <v>3.3924999999999996</v>
      </c>
      <c r="D27" s="10">
        <f t="shared" si="6"/>
        <v>2.8850000000000002</v>
      </c>
      <c r="E27" s="10">
        <f t="shared" si="6"/>
        <v>3.5375000000000001</v>
      </c>
      <c r="F27" s="10">
        <f t="shared" si="6"/>
        <v>3.0625</v>
      </c>
      <c r="G27" s="10">
        <f t="shared" si="6"/>
        <v>2.1475</v>
      </c>
    </row>
    <row r="28" spans="1:7" x14ac:dyDescent="0.2">
      <c r="A28" s="24"/>
      <c r="B28" s="30"/>
      <c r="C28" s="10">
        <f t="shared" si="6"/>
        <v>3.7600000000000002</v>
      </c>
      <c r="D28" s="10">
        <f t="shared" si="6"/>
        <v>3.5950000000000002</v>
      </c>
      <c r="E28" s="10">
        <f t="shared" si="6"/>
        <v>3.5225</v>
      </c>
      <c r="F28" s="10">
        <f t="shared" si="6"/>
        <v>2.585</v>
      </c>
      <c r="G28" s="14">
        <f t="shared" si="6"/>
        <v>4.1399999999999997</v>
      </c>
    </row>
    <row r="29" spans="1:7" x14ac:dyDescent="0.2">
      <c r="A29" s="25" t="s">
        <v>12</v>
      </c>
      <c r="B29" s="25"/>
      <c r="C29" s="3">
        <f t="shared" ref="C29:G29" si="7">AVERAGE(C21:C24)</f>
        <v>0.78062500000000001</v>
      </c>
      <c r="D29" s="3">
        <f t="shared" si="7"/>
        <v>5.88375</v>
      </c>
      <c r="E29" s="3">
        <f t="shared" si="7"/>
        <v>7.373124999999999</v>
      </c>
      <c r="F29" s="3">
        <f t="shared" si="7"/>
        <v>11.546250000000001</v>
      </c>
      <c r="G29" s="3">
        <f t="shared" si="7"/>
        <v>9.6549999999999994</v>
      </c>
    </row>
    <row r="30" spans="1:7" x14ac:dyDescent="0.2">
      <c r="A30" s="29" t="s">
        <v>6</v>
      </c>
      <c r="B30" s="29"/>
      <c r="C30" s="4">
        <f t="shared" ref="C30:G30" si="8">STDEV(C21:C24)</f>
        <v>0.16584851270562156</v>
      </c>
      <c r="D30" s="4">
        <f t="shared" si="8"/>
        <v>0.68202669791340764</v>
      </c>
      <c r="E30" s="4">
        <f t="shared" si="8"/>
        <v>1.2837889478025637</v>
      </c>
      <c r="F30" s="4">
        <f t="shared" si="8"/>
        <v>0.22785686296444921</v>
      </c>
      <c r="G30" s="4">
        <f t="shared" si="8"/>
        <v>0.31702392128460366</v>
      </c>
    </row>
    <row r="31" spans="1:7" x14ac:dyDescent="0.2">
      <c r="A31" s="16" t="s">
        <v>7</v>
      </c>
      <c r="B31" s="17"/>
      <c r="C31" s="4">
        <f t="shared" ref="C31:G31" si="9">1.96*(C30)/SQRT(4)</f>
        <v>0.16253154245150914</v>
      </c>
      <c r="D31" s="4">
        <f t="shared" si="9"/>
        <v>0.6683861639551395</v>
      </c>
      <c r="E31" s="4">
        <f t="shared" si="9"/>
        <v>1.2581131688465124</v>
      </c>
      <c r="F31" s="4">
        <f t="shared" si="9"/>
        <v>0.22329972570516021</v>
      </c>
      <c r="G31" s="4">
        <f t="shared" si="9"/>
        <v>0.31068344285891158</v>
      </c>
    </row>
    <row r="32" spans="1:7" x14ac:dyDescent="0.2">
      <c r="A32" s="16" t="s">
        <v>8</v>
      </c>
      <c r="B32" s="17"/>
      <c r="C32" s="4">
        <f>((C30/C29))</f>
        <v>0.21245606111208526</v>
      </c>
      <c r="D32" s="4">
        <f t="shared" ref="D32:G32" si="10">((D30/D29))</f>
        <v>0.1159170083557948</v>
      </c>
      <c r="E32" s="4">
        <f t="shared" si="10"/>
        <v>0.17411734478970095</v>
      </c>
      <c r="F32" s="4">
        <f t="shared" si="10"/>
        <v>1.9734274155197504E-2</v>
      </c>
      <c r="G32" s="4">
        <f t="shared" si="10"/>
        <v>3.2835206761740413E-2</v>
      </c>
    </row>
    <row r="33" spans="1:7" x14ac:dyDescent="0.2">
      <c r="A33" s="16" t="s">
        <v>16</v>
      </c>
      <c r="B33" s="17"/>
      <c r="C33" s="4">
        <f>((C30/C29)*100)</f>
        <v>21.245606111208527</v>
      </c>
      <c r="D33" s="4">
        <f t="shared" ref="D33:G33" si="11">((D30/D29)*100)</f>
        <v>11.591700835579481</v>
      </c>
      <c r="E33" s="4">
        <f t="shared" si="11"/>
        <v>17.411734478970097</v>
      </c>
      <c r="F33" s="4">
        <f t="shared" si="11"/>
        <v>1.9734274155197504</v>
      </c>
      <c r="G33" s="4">
        <f t="shared" si="11"/>
        <v>3.2835206761740414</v>
      </c>
    </row>
    <row r="34" spans="1:7" x14ac:dyDescent="0.2">
      <c r="A34" s="25" t="s">
        <v>13</v>
      </c>
      <c r="B34" s="25"/>
      <c r="C34" s="3">
        <f t="shared" ref="C34:G34" si="12">AVERAGE(C25:C28)</f>
        <v>3.1268750000000001</v>
      </c>
      <c r="D34" s="3">
        <f t="shared" si="12"/>
        <v>3.2362500000000001</v>
      </c>
      <c r="E34" s="3">
        <f t="shared" si="12"/>
        <v>3.4649999999999999</v>
      </c>
      <c r="F34" s="3">
        <f t="shared" si="12"/>
        <v>2.734375</v>
      </c>
      <c r="G34" s="3">
        <f t="shared" si="12"/>
        <v>2.6168749999999998</v>
      </c>
    </row>
    <row r="35" spans="1:7" x14ac:dyDescent="0.2">
      <c r="A35" s="29" t="s">
        <v>6</v>
      </c>
      <c r="B35" s="29"/>
      <c r="C35" s="4">
        <f t="shared" ref="C35:G35" si="13">STDEV(C25:C28)</f>
        <v>0.55524534742159981</v>
      </c>
      <c r="D35" s="4">
        <f t="shared" si="13"/>
        <v>0.29075691450648822</v>
      </c>
      <c r="E35" s="4">
        <f t="shared" si="13"/>
        <v>0.12036403117210756</v>
      </c>
      <c r="F35" s="4">
        <f t="shared" si="13"/>
        <v>0.24303956296592263</v>
      </c>
      <c r="G35" s="4">
        <f t="shared" si="13"/>
        <v>1.0177474617179518</v>
      </c>
    </row>
    <row r="36" spans="1:7" x14ac:dyDescent="0.2">
      <c r="A36" s="16" t="s">
        <v>7</v>
      </c>
      <c r="B36" s="17"/>
      <c r="C36" s="4">
        <f t="shared" ref="C36:G36" si="14">1.96*(C35)/SQRT(4)</f>
        <v>0.54414044047316779</v>
      </c>
      <c r="D36" s="4">
        <f t="shared" si="14"/>
        <v>0.28494177621635847</v>
      </c>
      <c r="E36" s="4">
        <f t="shared" si="14"/>
        <v>0.1179567505486654</v>
      </c>
      <c r="F36" s="4">
        <f t="shared" si="14"/>
        <v>0.23817877170660418</v>
      </c>
      <c r="G36" s="4">
        <f t="shared" si="14"/>
        <v>0.99739251248359273</v>
      </c>
    </row>
    <row r="37" spans="1:7" x14ac:dyDescent="0.2">
      <c r="A37" s="16" t="s">
        <v>8</v>
      </c>
      <c r="B37" s="17"/>
      <c r="C37" s="4">
        <f>((C35/C34))</f>
        <v>0.17757196799411545</v>
      </c>
      <c r="D37" s="4">
        <f t="shared" ref="D37:G37" si="15">((D35/D34))</f>
        <v>8.9843774277787017E-2</v>
      </c>
      <c r="E37" s="4">
        <f t="shared" si="15"/>
        <v>3.4737094133364378E-2</v>
      </c>
      <c r="F37" s="4">
        <f t="shared" si="15"/>
        <v>8.888304017039457E-2</v>
      </c>
      <c r="G37" s="4">
        <f t="shared" si="15"/>
        <v>0.38891710980385075</v>
      </c>
    </row>
    <row r="38" spans="1:7" x14ac:dyDescent="0.2">
      <c r="A38" s="16" t="s">
        <v>16</v>
      </c>
      <c r="B38" s="17"/>
      <c r="C38" s="4">
        <f>((C35/C34)*100)</f>
        <v>17.757196799411545</v>
      </c>
      <c r="D38" s="4">
        <f t="shared" ref="D38:G38" si="16">((D35/D34)*100)</f>
        <v>8.9843774277787016</v>
      </c>
      <c r="E38" s="4">
        <f t="shared" si="16"/>
        <v>3.4737094133364379</v>
      </c>
      <c r="F38" s="4">
        <f t="shared" si="16"/>
        <v>8.8883040170394576</v>
      </c>
      <c r="G38" s="12">
        <f t="shared" si="16"/>
        <v>38.891710980385078</v>
      </c>
    </row>
    <row r="39" spans="1:7" x14ac:dyDescent="0.2">
      <c r="A39" s="26" t="s">
        <v>14</v>
      </c>
      <c r="B39" s="21">
        <f>B2</f>
        <v>43495</v>
      </c>
      <c r="C39" s="11">
        <f t="shared" ref="C39:G42" si="17">(C21/C25)</f>
        <v>0.35008818342151676</v>
      </c>
      <c r="D39" s="11">
        <f t="shared" si="17"/>
        <v>2.1037441497659901</v>
      </c>
      <c r="E39" s="11">
        <f t="shared" si="17"/>
        <v>2.3527738264580371</v>
      </c>
      <c r="F39" s="11">
        <f t="shared" si="17"/>
        <v>4.2481949458483754</v>
      </c>
      <c r="G39" s="11">
        <f t="shared" si="17"/>
        <v>4.6516724336793542</v>
      </c>
    </row>
    <row r="40" spans="1:7" x14ac:dyDescent="0.2">
      <c r="A40" s="27"/>
      <c r="B40" s="22"/>
      <c r="C40" s="11">
        <f t="shared" si="17"/>
        <v>0.3303571428571429</v>
      </c>
      <c r="D40" s="11">
        <f t="shared" si="17"/>
        <v>1.7599693251533746</v>
      </c>
      <c r="E40" s="11">
        <f t="shared" si="17"/>
        <v>2.5015220700152212</v>
      </c>
      <c r="F40" s="11">
        <f t="shared" si="17"/>
        <v>4.4553571428571432</v>
      </c>
      <c r="G40" s="11">
        <f t="shared" si="17"/>
        <v>4.6409937888198751</v>
      </c>
    </row>
    <row r="41" spans="1:7" x14ac:dyDescent="0.2">
      <c r="A41" s="27"/>
      <c r="B41" s="22"/>
      <c r="C41" s="11">
        <f t="shared" si="17"/>
        <v>0.19380987472365513</v>
      </c>
      <c r="D41" s="11">
        <f t="shared" si="17"/>
        <v>1.7642980935875214</v>
      </c>
      <c r="E41" s="11">
        <f t="shared" si="17"/>
        <v>1.5618374558303887</v>
      </c>
      <c r="F41" s="11">
        <f t="shared" si="17"/>
        <v>3.791020408163265</v>
      </c>
      <c r="G41" s="11">
        <f t="shared" si="17"/>
        <v>4.4318975552968567</v>
      </c>
    </row>
    <row r="42" spans="1:7" x14ac:dyDescent="0.2">
      <c r="A42" s="28"/>
      <c r="B42" s="23"/>
      <c r="C42" s="11">
        <f t="shared" si="17"/>
        <v>0.1702127659574468</v>
      </c>
      <c r="D42" s="11">
        <f t="shared" si="17"/>
        <v>1.6592489568845619</v>
      </c>
      <c r="E42" s="11">
        <f t="shared" si="17"/>
        <v>2.1234918381831092</v>
      </c>
      <c r="F42" s="11">
        <f t="shared" si="17"/>
        <v>4.4796905222437138</v>
      </c>
      <c r="G42" s="15">
        <f t="shared" si="17"/>
        <v>2.3381642512077296</v>
      </c>
    </row>
    <row r="43" spans="1:7" x14ac:dyDescent="0.2">
      <c r="A43" s="25" t="s">
        <v>14</v>
      </c>
      <c r="B43" s="25"/>
      <c r="C43" s="5">
        <f>AVERAGE(C39:C42)</f>
        <v>0.26111699173994041</v>
      </c>
      <c r="D43" s="5">
        <f>AVERAGE(D39:D42)</f>
        <v>1.8218151313478621</v>
      </c>
      <c r="E43" s="5">
        <f>AVERAGE(E39:E42)</f>
        <v>2.134906297621689</v>
      </c>
      <c r="F43" s="5">
        <f>AVERAGE(F39:F42)</f>
        <v>4.2435657547781238</v>
      </c>
      <c r="G43" s="5">
        <f>AVERAGE(G39:G42)</f>
        <v>4.0156820072509536</v>
      </c>
    </row>
    <row r="44" spans="1:7" x14ac:dyDescent="0.2">
      <c r="A44" s="16" t="s">
        <v>6</v>
      </c>
      <c r="B44" s="17"/>
      <c r="C44" s="6">
        <f>STDEV(C39:C42)</f>
        <v>9.2202490461901931E-2</v>
      </c>
      <c r="D44" s="6">
        <f>STDEV(D39:D42)</f>
        <v>0.19411752959003289</v>
      </c>
      <c r="E44" s="6">
        <f>STDEV(E39:E42)</f>
        <v>0.41247689713294267</v>
      </c>
      <c r="F44" s="6">
        <f>STDEV(F39:F42)</f>
        <v>0.31907638480873945</v>
      </c>
      <c r="G44" s="6">
        <f>STDEV(G39:G42)</f>
        <v>1.1229128566594027</v>
      </c>
    </row>
    <row r="45" spans="1:7" x14ac:dyDescent="0.2">
      <c r="A45" s="16" t="s">
        <v>7</v>
      </c>
      <c r="B45" s="17"/>
      <c r="C45" s="6">
        <f t="shared" ref="C45:G45" si="18">1.96*(C44)/SQRT(4)</f>
        <v>9.0358440652663893E-2</v>
      </c>
      <c r="D45" s="6">
        <f t="shared" si="18"/>
        <v>0.19023517899823222</v>
      </c>
      <c r="E45" s="6">
        <f t="shared" si="18"/>
        <v>0.4042273591902838</v>
      </c>
      <c r="F45" s="6">
        <f t="shared" si="18"/>
        <v>0.31269485711256467</v>
      </c>
      <c r="G45" s="6">
        <f t="shared" si="18"/>
        <v>1.1004545995262145</v>
      </c>
    </row>
    <row r="46" spans="1:7" x14ac:dyDescent="0.2">
      <c r="A46" s="16" t="s">
        <v>8</v>
      </c>
      <c r="B46" s="17"/>
      <c r="C46" s="6">
        <f>((C44/C43))</f>
        <v>0.35310796837660818</v>
      </c>
      <c r="D46" s="6">
        <f t="shared" ref="D46:G46" si="19">((D44/D43))</f>
        <v>0.10655171660936633</v>
      </c>
      <c r="E46" s="6">
        <f t="shared" si="19"/>
        <v>0.19320608946277729</v>
      </c>
      <c r="F46" s="6">
        <f t="shared" si="19"/>
        <v>7.5190630532699851E-2</v>
      </c>
      <c r="G46" s="6">
        <f t="shared" si="19"/>
        <v>0.27963191672841742</v>
      </c>
    </row>
    <row r="47" spans="1:7" x14ac:dyDescent="0.2">
      <c r="A47" s="16" t="s">
        <v>16</v>
      </c>
      <c r="B47" s="17"/>
      <c r="C47" s="6">
        <f>((C44/C43)*100)</f>
        <v>35.310796837660817</v>
      </c>
      <c r="D47" s="6">
        <f t="shared" ref="D47:G47" si="20">((D44/D43)*100)</f>
        <v>10.655171660936633</v>
      </c>
      <c r="E47" s="6">
        <f t="shared" si="20"/>
        <v>19.32060894627773</v>
      </c>
      <c r="F47" s="6">
        <f t="shared" si="20"/>
        <v>7.5190630532699849</v>
      </c>
      <c r="G47" s="6">
        <f t="shared" si="20"/>
        <v>27.963191672841742</v>
      </c>
    </row>
    <row r="48" spans="1:7" x14ac:dyDescent="0.2">
      <c r="A48" s="26" t="s">
        <v>15</v>
      </c>
      <c r="B48" s="21">
        <f>B2</f>
        <v>43495</v>
      </c>
      <c r="C48" s="11">
        <f t="shared" ref="C48:G51" si="21">(C39/$C$43)</f>
        <v>1.3407330602605412</v>
      </c>
      <c r="D48" s="11">
        <f t="shared" si="21"/>
        <v>8.0567110387868404</v>
      </c>
      <c r="E48" s="11">
        <f t="shared" si="21"/>
        <v>9.0104202364635206</v>
      </c>
      <c r="F48" s="11">
        <f t="shared" si="21"/>
        <v>16.269316360994871</v>
      </c>
      <c r="G48" s="11">
        <f t="shared" si="21"/>
        <v>17.814514492845372</v>
      </c>
    </row>
    <row r="49" spans="1:7" x14ac:dyDescent="0.2">
      <c r="A49" s="27"/>
      <c r="B49" s="22">
        <v>41235</v>
      </c>
      <c r="C49" s="11">
        <f t="shared" si="21"/>
        <v>1.2651690748113484</v>
      </c>
      <c r="D49" s="11">
        <f t="shared" si="21"/>
        <v>6.7401562549641225</v>
      </c>
      <c r="E49" s="11">
        <f t="shared" si="21"/>
        <v>9.5800815310656358</v>
      </c>
      <c r="F49" s="11">
        <f t="shared" si="21"/>
        <v>17.062685630563859</v>
      </c>
      <c r="G49" s="11">
        <f t="shared" si="21"/>
        <v>17.773618476127648</v>
      </c>
    </row>
    <row r="50" spans="1:7" x14ac:dyDescent="0.2">
      <c r="A50" s="27"/>
      <c r="B50" s="22">
        <v>41235</v>
      </c>
      <c r="C50" s="11">
        <f t="shared" si="21"/>
        <v>0.74223386778551803</v>
      </c>
      <c r="D50" s="11">
        <f t="shared" si="21"/>
        <v>6.7567341436924755</v>
      </c>
      <c r="E50" s="11">
        <f t="shared" si="21"/>
        <v>5.9813704402121077</v>
      </c>
      <c r="F50" s="11">
        <f t="shared" si="21"/>
        <v>14.51847458452238</v>
      </c>
      <c r="G50" s="11">
        <f t="shared" si="21"/>
        <v>16.972842425018467</v>
      </c>
    </row>
    <row r="51" spans="1:7" x14ac:dyDescent="0.2">
      <c r="A51" s="28"/>
      <c r="B51" s="23">
        <v>41235</v>
      </c>
      <c r="C51" s="11">
        <f t="shared" si="21"/>
        <v>0.65186399714259224</v>
      </c>
      <c r="D51" s="11">
        <f t="shared" si="21"/>
        <v>6.3544273615755031</v>
      </c>
      <c r="E51" s="11">
        <f t="shared" si="21"/>
        <v>8.1323387805340595</v>
      </c>
      <c r="F51" s="11">
        <f t="shared" si="21"/>
        <v>17.155875197525496</v>
      </c>
      <c r="G51" s="11">
        <f t="shared" si="21"/>
        <v>8.9544699317630982</v>
      </c>
    </row>
    <row r="52" spans="1:7" x14ac:dyDescent="0.2">
      <c r="A52" s="25" t="s">
        <v>15</v>
      </c>
      <c r="B52" s="25"/>
      <c r="C52" s="5">
        <f>AVERAGE(C48:C51)</f>
        <v>1</v>
      </c>
      <c r="D52" s="5">
        <f>AVERAGE(D48:D51)</f>
        <v>6.9770071997547358</v>
      </c>
      <c r="E52" s="5">
        <f>AVERAGE(E48:E51)</f>
        <v>8.1760527470688302</v>
      </c>
      <c r="F52" s="5">
        <f>AVERAGE(F48:F51)</f>
        <v>16.251587943401653</v>
      </c>
      <c r="G52" s="5">
        <f>AVERAGE(G48:G51)</f>
        <v>15.378861331438646</v>
      </c>
    </row>
    <row r="53" spans="1:7" x14ac:dyDescent="0.2">
      <c r="A53" s="16" t="s">
        <v>6</v>
      </c>
      <c r="B53" s="17"/>
      <c r="C53" s="6">
        <f>STDEV(C48:C51)</f>
        <v>0.35310796837660807</v>
      </c>
      <c r="D53" s="6">
        <f>STDEV(D48:D51)</f>
        <v>0.74341209392977503</v>
      </c>
      <c r="E53" s="6">
        <f>STDEV(E48:E51)</f>
        <v>1.5796631785025697</v>
      </c>
      <c r="F53" s="6">
        <f>STDEV(F48:F51)</f>
        <v>1.2219671446219922</v>
      </c>
      <c r="G53" s="6">
        <f>STDEV(G48:G51)</f>
        <v>4.3004204712107228</v>
      </c>
    </row>
    <row r="54" spans="1:7" x14ac:dyDescent="0.2">
      <c r="A54" s="16" t="s">
        <v>7</v>
      </c>
      <c r="B54" s="17"/>
      <c r="C54" s="6">
        <f t="shared" ref="C54:G54" si="22">1.96*(C53)/SQRT(4)</f>
        <v>0.34604580900907589</v>
      </c>
      <c r="D54" s="6">
        <f t="shared" si="22"/>
        <v>0.72854385205117955</v>
      </c>
      <c r="E54" s="6">
        <f t="shared" si="22"/>
        <v>1.5480699149325183</v>
      </c>
      <c r="F54" s="6">
        <f t="shared" si="22"/>
        <v>1.1975278017295523</v>
      </c>
      <c r="G54" s="6">
        <f t="shared" si="22"/>
        <v>4.2144120617865086</v>
      </c>
    </row>
    <row r="55" spans="1:7" x14ac:dyDescent="0.2">
      <c r="A55" s="16" t="s">
        <v>8</v>
      </c>
      <c r="B55" s="17"/>
      <c r="C55" s="6">
        <f>((C53/C52))</f>
        <v>0.35310796837660807</v>
      </c>
      <c r="D55" s="6">
        <f t="shared" ref="D55:G55" si="23">((D53/D52))</f>
        <v>0.10655171660936631</v>
      </c>
      <c r="E55" s="6">
        <f t="shared" si="23"/>
        <v>0.19320608946277767</v>
      </c>
      <c r="F55" s="6">
        <f t="shared" si="23"/>
        <v>7.5190630532699795E-2</v>
      </c>
      <c r="G55" s="6">
        <f t="shared" si="23"/>
        <v>0.27963191672841692</v>
      </c>
    </row>
    <row r="56" spans="1:7" x14ac:dyDescent="0.2">
      <c r="A56" s="16" t="s">
        <v>16</v>
      </c>
      <c r="B56" s="17"/>
      <c r="C56" s="6">
        <f>((C53/C52)*100)</f>
        <v>35.31079683766081</v>
      </c>
      <c r="D56" s="6">
        <f t="shared" ref="D56:G56" si="24">((D53/D52)*100)</f>
        <v>10.655171660936631</v>
      </c>
      <c r="E56" s="6">
        <f t="shared" si="24"/>
        <v>19.320608946277769</v>
      </c>
      <c r="F56" s="6">
        <f t="shared" si="24"/>
        <v>7.5190630532699796</v>
      </c>
      <c r="G56" s="6">
        <f t="shared" si="24"/>
        <v>27.963191672841692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32:B32"/>
    <mergeCell ref="A37:B37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20-02-19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2019-05-14T14:41:14Z</dcterms:modified>
</cp:coreProperties>
</file>