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30-04-19\"/>
    </mc:Choice>
  </mc:AlternateContent>
  <xr:revisionPtr revIDLastSave="0" documentId="13_ncr:1_{0414826B-5932-417C-A45D-CCB42F1B7EB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30-04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2" l="1"/>
  <c r="B35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G38" i="2" s="1"/>
  <c r="F22" i="2"/>
  <c r="F38" i="2" s="1"/>
  <c r="E22" i="2"/>
  <c r="E38" i="2" s="1"/>
  <c r="D22" i="2"/>
  <c r="D38" i="2" s="1"/>
  <c r="C22" i="2"/>
  <c r="C38" i="2" s="1"/>
  <c r="G21" i="2"/>
  <c r="G37" i="2" s="1"/>
  <c r="F21" i="2"/>
  <c r="F37" i="2" s="1"/>
  <c r="E21" i="2"/>
  <c r="E37" i="2" s="1"/>
  <c r="D21" i="2"/>
  <c r="D37" i="2" s="1"/>
  <c r="C21" i="2"/>
  <c r="C37" i="2" s="1"/>
  <c r="G20" i="2"/>
  <c r="G36" i="2" s="1"/>
  <c r="F20" i="2"/>
  <c r="F36" i="2" s="1"/>
  <c r="E20" i="2"/>
  <c r="E36" i="2" s="1"/>
  <c r="D20" i="2"/>
  <c r="D36" i="2" s="1"/>
  <c r="C20" i="2"/>
  <c r="G19" i="2"/>
  <c r="F19" i="2"/>
  <c r="F35" i="2" s="1"/>
  <c r="E19" i="2"/>
  <c r="E35" i="2" s="1"/>
  <c r="D19" i="2"/>
  <c r="D35" i="2" s="1"/>
  <c r="C19" i="2"/>
  <c r="B19" i="2"/>
  <c r="G16" i="2"/>
  <c r="F16" i="2"/>
  <c r="F17" i="2" s="1"/>
  <c r="E16" i="2"/>
  <c r="D16" i="2"/>
  <c r="D17" i="2" s="1"/>
  <c r="C16" i="2"/>
  <c r="C17" i="2" s="1"/>
  <c r="G15" i="2"/>
  <c r="F15" i="2"/>
  <c r="E15" i="2"/>
  <c r="D15" i="2"/>
  <c r="C15" i="2"/>
  <c r="G12" i="2"/>
  <c r="G13" i="2" s="1"/>
  <c r="F12" i="2"/>
  <c r="F13" i="2" s="1"/>
  <c r="E12" i="2"/>
  <c r="D12" i="2"/>
  <c r="D13" i="2" s="1"/>
  <c r="C12" i="2"/>
  <c r="C13" i="2" s="1"/>
  <c r="G11" i="2"/>
  <c r="F11" i="2"/>
  <c r="E11" i="2"/>
  <c r="D11" i="2"/>
  <c r="C11" i="2"/>
  <c r="C14" i="2" s="1"/>
  <c r="G14" i="2" l="1"/>
  <c r="F32" i="2"/>
  <c r="E18" i="2"/>
  <c r="C18" i="2"/>
  <c r="G18" i="2"/>
  <c r="G17" i="2"/>
  <c r="E14" i="2"/>
  <c r="C27" i="2"/>
  <c r="G27" i="2"/>
  <c r="C31" i="2"/>
  <c r="G31" i="2"/>
  <c r="F18" i="2"/>
  <c r="C28" i="2"/>
  <c r="D32" i="2"/>
  <c r="D33" i="2" s="1"/>
  <c r="C32" i="2"/>
  <c r="C33" i="2" s="1"/>
  <c r="G32" i="2"/>
  <c r="G33" i="2" s="1"/>
  <c r="C35" i="2"/>
  <c r="F14" i="2"/>
  <c r="E32" i="2"/>
  <c r="E33" i="2" s="1"/>
  <c r="G35" i="2"/>
  <c r="G39" i="2" s="1"/>
  <c r="F39" i="2"/>
  <c r="F40" i="2"/>
  <c r="D39" i="2"/>
  <c r="D40" i="2"/>
  <c r="F33" i="2"/>
  <c r="E40" i="2"/>
  <c r="E39" i="2"/>
  <c r="G28" i="2"/>
  <c r="E27" i="2"/>
  <c r="E31" i="2"/>
  <c r="E34" i="2" s="1"/>
  <c r="C36" i="2"/>
  <c r="E13" i="2"/>
  <c r="D14" i="2"/>
  <c r="E17" i="2"/>
  <c r="D18" i="2"/>
  <c r="F27" i="2"/>
  <c r="E28" i="2"/>
  <c r="F31" i="2"/>
  <c r="F34" i="2" s="1"/>
  <c r="D27" i="2"/>
  <c r="D31" i="2"/>
  <c r="D34" i="2" s="1"/>
  <c r="D28" i="2"/>
  <c r="F28" i="2"/>
  <c r="G34" i="2" l="1"/>
  <c r="G40" i="2"/>
  <c r="G41" i="2" s="1"/>
  <c r="C34" i="2"/>
  <c r="C40" i="2"/>
  <c r="C41" i="2" s="1"/>
  <c r="C30" i="2"/>
  <c r="C29" i="2"/>
  <c r="C39" i="2"/>
  <c r="G46" i="2" s="1"/>
  <c r="F30" i="2"/>
  <c r="F29" i="2"/>
  <c r="D30" i="2"/>
  <c r="D29" i="2"/>
  <c r="G42" i="2"/>
  <c r="D41" i="2"/>
  <c r="D42" i="2"/>
  <c r="F43" i="2"/>
  <c r="E29" i="2"/>
  <c r="E30" i="2"/>
  <c r="G29" i="2"/>
  <c r="G30" i="2"/>
  <c r="F41" i="2"/>
  <c r="F42" i="2"/>
  <c r="E42" i="2"/>
  <c r="E41" i="2"/>
  <c r="E44" i="2" l="1"/>
  <c r="D45" i="2"/>
  <c r="G44" i="2"/>
  <c r="F45" i="2"/>
  <c r="D43" i="2"/>
  <c r="C44" i="2"/>
  <c r="E45" i="2"/>
  <c r="C46" i="2"/>
  <c r="G45" i="2"/>
  <c r="F44" i="2"/>
  <c r="D46" i="2"/>
  <c r="E46" i="2"/>
  <c r="D44" i="2"/>
  <c r="C43" i="2"/>
  <c r="E43" i="2"/>
  <c r="C45" i="2"/>
  <c r="G43" i="2"/>
  <c r="F46" i="2"/>
  <c r="C42" i="2"/>
  <c r="F47" i="2"/>
  <c r="C48" i="2" l="1"/>
  <c r="F48" i="2"/>
  <c r="G47" i="2"/>
  <c r="D47" i="2"/>
  <c r="E47" i="2"/>
  <c r="C47" i="2"/>
  <c r="C50" i="2" s="1"/>
  <c r="E48" i="2"/>
  <c r="D48" i="2"/>
  <c r="D49" i="2" s="1"/>
  <c r="G48" i="2"/>
  <c r="F50" i="2"/>
  <c r="F49" i="2"/>
  <c r="C49" i="2"/>
  <c r="E50" i="2" l="1"/>
  <c r="E49" i="2"/>
  <c r="D50" i="2"/>
  <c r="G49" i="2"/>
  <c r="G50" i="2"/>
</calcChain>
</file>

<file path=xl/sharedStrings.xml><?xml version="1.0" encoding="utf-8"?>
<sst xmlns="http://schemas.openxmlformats.org/spreadsheetml/2006/main" count="33" uniqueCount="16">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</sst>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'30-04-19'!$C$27:$G$27</c:f>
              <c:numCache>
                <c:formatCode>0.000</c:formatCode>
                <c:ptCount val="5"/>
                <c:pt idx="0">
                  <c:v>0.59750000000000003</c:v>
                </c:pt>
                <c:pt idx="1">
                  <c:v>4.9418749999999996</c:v>
                </c:pt>
                <c:pt idx="2">
                  <c:v>6.1393750000000011</c:v>
                </c:pt>
                <c:pt idx="3">
                  <c:v>6.2949999999999999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9-4CAF-B81E-1D2160C9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'30-04-19'!$C$31:$G$31</c:f>
              <c:numCache>
                <c:formatCode>0.000</c:formatCode>
                <c:ptCount val="5"/>
                <c:pt idx="0">
                  <c:v>0.27250000000000002</c:v>
                </c:pt>
                <c:pt idx="1">
                  <c:v>5.4374999999999937E-2</c:v>
                </c:pt>
                <c:pt idx="2">
                  <c:v>-1.0000000000000061E-2</c:v>
                </c:pt>
                <c:pt idx="3">
                  <c:v>0.27499999999999997</c:v>
                </c:pt>
                <c:pt idx="4">
                  <c:v>6.6250000000000059E-2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9-4D6D-B6C8-0B226D5D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'30-04-19'!$C$47:$G$47</c:f>
              <c:numCache>
                <c:formatCode>0.0</c:formatCode>
                <c:ptCount val="5"/>
                <c:pt idx="0">
                  <c:v>0.99999999999999989</c:v>
                </c:pt>
                <c:pt idx="1">
                  <c:v>4.7293702341350174</c:v>
                </c:pt>
                <c:pt idx="2">
                  <c:v>-2.3342562009269106</c:v>
                </c:pt>
                <c:pt idx="3">
                  <c:v>11.164250148048598</c:v>
                </c:pt>
                <c:pt idx="4">
                  <c:v>-6.2252362166910498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A-47BF-806B-CFC18FF3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9525</xdr:rowOff>
    </xdr:from>
    <xdr:to>
      <xdr:col>15</xdr:col>
      <xdr:colOff>733426</xdr:colOff>
      <xdr:row>31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33</xdr:row>
      <xdr:rowOff>9525</xdr:rowOff>
    </xdr:from>
    <xdr:to>
      <xdr:col>15</xdr:col>
      <xdr:colOff>742951</xdr:colOff>
      <xdr:row>47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H1" sqref="H1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4" t="s">
        <v>0</v>
      </c>
      <c r="B1" s="25"/>
      <c r="C1" s="2"/>
      <c r="D1" s="24" t="s">
        <v>1</v>
      </c>
      <c r="E1" s="26"/>
      <c r="F1" s="26"/>
      <c r="G1" s="25"/>
    </row>
    <row r="2" spans="1:7" ht="15" customHeight="1" x14ac:dyDescent="0.2">
      <c r="A2" s="12" t="s">
        <v>3</v>
      </c>
      <c r="B2" s="15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3"/>
      <c r="B3" s="16"/>
      <c r="C3" s="9">
        <v>2.5475000000000001E-2</v>
      </c>
      <c r="D3" s="9">
        <v>0.195075</v>
      </c>
      <c r="E3" s="9">
        <v>0.25217499999999998</v>
      </c>
      <c r="F3" s="9">
        <v>0.23727500000000001</v>
      </c>
      <c r="G3" s="9">
        <v>0.224075</v>
      </c>
    </row>
    <row r="4" spans="1:7" x14ac:dyDescent="0.2">
      <c r="A4" s="13"/>
      <c r="B4" s="16"/>
      <c r="C4" s="9">
        <v>2.2275E-2</v>
      </c>
      <c r="D4" s="9">
        <v>0.203875</v>
      </c>
      <c r="E4" s="9">
        <v>0.24107500000000001</v>
      </c>
      <c r="F4" s="9">
        <v>0.24107500000000001</v>
      </c>
      <c r="G4" s="9">
        <v>0.228875</v>
      </c>
    </row>
    <row r="5" spans="1:7" x14ac:dyDescent="0.2">
      <c r="A5" s="13"/>
      <c r="B5" s="16"/>
      <c r="C5" s="9">
        <v>2.7775000000000001E-2</v>
      </c>
      <c r="D5" s="9">
        <v>0.17807500000000001</v>
      </c>
      <c r="E5" s="9">
        <v>0.24287500000000001</v>
      </c>
      <c r="F5" s="9">
        <v>0.27047500000000002</v>
      </c>
      <c r="G5" s="9">
        <v>0.22747500000000001</v>
      </c>
    </row>
    <row r="6" spans="1:7" x14ac:dyDescent="0.2">
      <c r="A6" s="14"/>
      <c r="B6" s="16"/>
      <c r="C6" s="9">
        <v>2.0074999999999999E-2</v>
      </c>
      <c r="D6" s="9">
        <v>0.213675</v>
      </c>
      <c r="E6" s="9">
        <v>0.246175</v>
      </c>
      <c r="F6" s="9">
        <v>0.25837500000000002</v>
      </c>
      <c r="G6" s="9">
        <v>0.27957500000000002</v>
      </c>
    </row>
    <row r="7" spans="1:7" x14ac:dyDescent="0.2">
      <c r="A7" s="22" t="s">
        <v>4</v>
      </c>
      <c r="B7" s="16"/>
      <c r="C7" s="9">
        <v>1.975E-2</v>
      </c>
      <c r="D7" s="9">
        <v>4.5500000000000002E-3</v>
      </c>
      <c r="E7" s="9">
        <v>-4.5500000000000002E-3</v>
      </c>
      <c r="F7" s="9">
        <v>-2.15E-3</v>
      </c>
      <c r="G7" s="9">
        <v>2.15E-3</v>
      </c>
    </row>
    <row r="8" spans="1:7" x14ac:dyDescent="0.2">
      <c r="A8" s="22"/>
      <c r="B8" s="16"/>
      <c r="C8" s="9">
        <v>-1.25E-3</v>
      </c>
      <c r="D8" s="9">
        <v>-3.3500000000000101E-3</v>
      </c>
      <c r="E8" s="9">
        <v>-1.5499999999999999E-3</v>
      </c>
      <c r="F8" s="9">
        <v>-3.8500000000000101E-3</v>
      </c>
      <c r="G8" s="9">
        <v>-1.5499999999999999E-3</v>
      </c>
    </row>
    <row r="9" spans="1:7" x14ac:dyDescent="0.2">
      <c r="A9" s="22"/>
      <c r="B9" s="16"/>
      <c r="C9" s="9">
        <v>1.6549999999999999E-2</v>
      </c>
      <c r="D9" s="9">
        <v>1.125E-2</v>
      </c>
      <c r="E9" s="9">
        <v>1.5499999999999999E-3</v>
      </c>
      <c r="F9" s="9">
        <v>1.005E-2</v>
      </c>
      <c r="G9" s="9">
        <v>2.7499999999999998E-3</v>
      </c>
    </row>
    <row r="10" spans="1:7" x14ac:dyDescent="0.2">
      <c r="A10" s="22"/>
      <c r="B10" s="17"/>
      <c r="C10" s="9">
        <v>8.5500000000000003E-3</v>
      </c>
      <c r="D10" s="9">
        <v>-3.7499999999999999E-3</v>
      </c>
      <c r="E10" s="9">
        <v>2.94999999999999E-3</v>
      </c>
      <c r="F10" s="9">
        <v>3.9949999999999999E-2</v>
      </c>
      <c r="G10" s="9">
        <v>7.2500000000000099E-3</v>
      </c>
    </row>
    <row r="11" spans="1:7" x14ac:dyDescent="0.2">
      <c r="A11" s="18" t="s">
        <v>5</v>
      </c>
      <c r="B11" s="18"/>
      <c r="C11" s="3">
        <f>AVERAGE(C3:C6)</f>
        <v>2.3900000000000001E-2</v>
      </c>
      <c r="D11" s="3">
        <f t="shared" ref="D11:G11" si="0">AVERAGE(D3:D6)</f>
        <v>0.19767499999999999</v>
      </c>
      <c r="E11" s="3">
        <f t="shared" si="0"/>
        <v>0.24557499999999999</v>
      </c>
      <c r="F11" s="3">
        <f t="shared" si="0"/>
        <v>0.25180000000000002</v>
      </c>
      <c r="G11" s="3">
        <f t="shared" si="0"/>
        <v>0.24</v>
      </c>
    </row>
    <row r="12" spans="1:7" x14ac:dyDescent="0.2">
      <c r="A12" s="21" t="s">
        <v>6</v>
      </c>
      <c r="B12" s="21"/>
      <c r="C12" s="4">
        <f t="shared" ref="C12:G12" si="1">STDEV(C3:C6)</f>
        <v>3.4042865135982129E-3</v>
      </c>
      <c r="D12" s="4">
        <f t="shared" si="1"/>
        <v>1.5114672782873378E-2</v>
      </c>
      <c r="E12" s="4">
        <f t="shared" si="1"/>
        <v>4.880573736764959E-3</v>
      </c>
      <c r="F12" s="4">
        <f t="shared" si="1"/>
        <v>1.5470267181489363E-2</v>
      </c>
      <c r="G12" s="4">
        <f t="shared" si="1"/>
        <v>2.6460205970475749E-2</v>
      </c>
    </row>
    <row r="13" spans="1:7" x14ac:dyDescent="0.2">
      <c r="A13" s="19" t="s">
        <v>7</v>
      </c>
      <c r="B13" s="20"/>
      <c r="C13" s="4">
        <f t="shared" ref="C13:G13" si="2">1.96*(C12)/SQRT(4)</f>
        <v>3.3362007833262486E-3</v>
      </c>
      <c r="D13" s="4">
        <f t="shared" si="2"/>
        <v>1.4812379327215911E-2</v>
      </c>
      <c r="E13" s="4">
        <f t="shared" si="2"/>
        <v>4.7829622620296601E-3</v>
      </c>
      <c r="F13" s="4">
        <f t="shared" si="2"/>
        <v>1.5160861837859575E-2</v>
      </c>
      <c r="G13" s="4">
        <f t="shared" si="2"/>
        <v>2.5931001851066234E-2</v>
      </c>
    </row>
    <row r="14" spans="1:7" x14ac:dyDescent="0.2">
      <c r="A14" s="19" t="s">
        <v>8</v>
      </c>
      <c r="B14" s="20"/>
      <c r="C14" s="4">
        <f>((C12/C11)*100)</f>
        <v>14.243876625933943</v>
      </c>
      <c r="D14" s="4">
        <f t="shared" ref="D14:G14" si="3">((D12/D11)*100)</f>
        <v>7.6462237424425847</v>
      </c>
      <c r="E14" s="4">
        <f t="shared" si="3"/>
        <v>1.9874065913732908</v>
      </c>
      <c r="F14" s="4">
        <f t="shared" si="3"/>
        <v>6.1438710013857669</v>
      </c>
      <c r="G14" s="4">
        <f t="shared" si="3"/>
        <v>11.025085821031562</v>
      </c>
    </row>
    <row r="15" spans="1:7" x14ac:dyDescent="0.2">
      <c r="A15" s="18" t="s">
        <v>9</v>
      </c>
      <c r="B15" s="18"/>
      <c r="C15" s="3">
        <f t="shared" ref="C15:G15" si="4">AVERAGE(C7:C10)</f>
        <v>1.09E-2</v>
      </c>
      <c r="D15" s="3">
        <f t="shared" si="4"/>
        <v>2.1749999999999972E-3</v>
      </c>
      <c r="E15" s="3">
        <f t="shared" si="4"/>
        <v>-4.0000000000000257E-4</v>
      </c>
      <c r="F15" s="3">
        <f t="shared" si="4"/>
        <v>1.0999999999999998E-2</v>
      </c>
      <c r="G15" s="3">
        <f t="shared" si="4"/>
        <v>2.6500000000000022E-3</v>
      </c>
    </row>
    <row r="16" spans="1:7" x14ac:dyDescent="0.2">
      <c r="A16" s="21" t="s">
        <v>6</v>
      </c>
      <c r="B16" s="21"/>
      <c r="C16" s="4">
        <f t="shared" ref="C16:G16" si="5">STDEV(C7:C10)</f>
        <v>9.3699875489067028E-3</v>
      </c>
      <c r="D16" s="4">
        <f t="shared" si="5"/>
        <v>7.1560580396379343E-3</v>
      </c>
      <c r="E16" s="4">
        <f t="shared" si="5"/>
        <v>3.3451457367355427E-3</v>
      </c>
      <c r="F16" s="4">
        <f t="shared" si="5"/>
        <v>2.0268612845152151E-2</v>
      </c>
      <c r="G16" s="4">
        <f t="shared" si="5"/>
        <v>3.6083237105337474E-3</v>
      </c>
    </row>
    <row r="17" spans="1:7" x14ac:dyDescent="0.2">
      <c r="A17" s="19" t="s">
        <v>7</v>
      </c>
      <c r="B17" s="20"/>
      <c r="C17" s="4">
        <f t="shared" ref="C17:G17" si="6">1.96*(C16)/SQRT(4)</f>
        <v>9.1825877979285694E-3</v>
      </c>
      <c r="D17" s="4">
        <f t="shared" si="6"/>
        <v>7.0129368788451754E-3</v>
      </c>
      <c r="E17" s="4">
        <f t="shared" si="6"/>
        <v>3.2782428220008318E-3</v>
      </c>
      <c r="F17" s="4">
        <f t="shared" si="6"/>
        <v>1.9863240588249106E-2</v>
      </c>
      <c r="G17" s="4">
        <f t="shared" si="6"/>
        <v>3.5361572363230725E-3</v>
      </c>
    </row>
    <row r="18" spans="1:7" x14ac:dyDescent="0.2">
      <c r="A18" s="19" t="s">
        <v>8</v>
      </c>
      <c r="B18" s="20"/>
      <c r="C18" s="4">
        <f>((C16/C15)*100)</f>
        <v>85.963188522079847</v>
      </c>
      <c r="D18" s="4">
        <f t="shared" ref="D18:G18" si="7">((D16/D15)*100)</f>
        <v>329.01416274197442</v>
      </c>
      <c r="E18" s="4">
        <f t="shared" si="7"/>
        <v>-836.28643418388026</v>
      </c>
      <c r="F18" s="4">
        <f t="shared" si="7"/>
        <v>184.26011677411051</v>
      </c>
      <c r="G18" s="4">
        <f t="shared" si="7"/>
        <v>136.16315888806582</v>
      </c>
    </row>
    <row r="19" spans="1:7" x14ac:dyDescent="0.2">
      <c r="A19" s="22" t="s">
        <v>10</v>
      </c>
      <c r="B19" s="23">
        <f>B2</f>
        <v>43495</v>
      </c>
      <c r="C19" s="10">
        <f>((1000*C3)/40)</f>
        <v>0.63687500000000008</v>
      </c>
      <c r="D19" s="10">
        <f t="shared" ref="D19:G19" si="8">((1000*D3)/40)</f>
        <v>4.8768750000000001</v>
      </c>
      <c r="E19" s="10">
        <f t="shared" si="8"/>
        <v>6.3043749999999994</v>
      </c>
      <c r="F19" s="10">
        <f t="shared" si="8"/>
        <v>5.9318749999999998</v>
      </c>
      <c r="G19" s="10">
        <f t="shared" si="8"/>
        <v>5.6018749999999997</v>
      </c>
    </row>
    <row r="20" spans="1:7" x14ac:dyDescent="0.2">
      <c r="A20" s="22"/>
      <c r="B20" s="23"/>
      <c r="C20" s="10">
        <f t="shared" ref="C20:G26" si="9">((1000*C4)/40)</f>
        <v>0.55687500000000001</v>
      </c>
      <c r="D20" s="10">
        <f t="shared" si="9"/>
        <v>5.0968749999999998</v>
      </c>
      <c r="E20" s="10">
        <f t="shared" si="9"/>
        <v>6.0268750000000004</v>
      </c>
      <c r="F20" s="10">
        <f t="shared" si="9"/>
        <v>6.0268750000000004</v>
      </c>
      <c r="G20" s="10">
        <f t="shared" si="9"/>
        <v>5.7218749999999998</v>
      </c>
    </row>
    <row r="21" spans="1:7" x14ac:dyDescent="0.2">
      <c r="A21" s="22"/>
      <c r="B21" s="23"/>
      <c r="C21" s="10">
        <f t="shared" si="9"/>
        <v>0.69437500000000008</v>
      </c>
      <c r="D21" s="10">
        <f t="shared" si="9"/>
        <v>4.4518750000000002</v>
      </c>
      <c r="E21" s="10">
        <f t="shared" si="9"/>
        <v>6.0718750000000004</v>
      </c>
      <c r="F21" s="10">
        <f t="shared" si="9"/>
        <v>6.7618750000000007</v>
      </c>
      <c r="G21" s="10">
        <f t="shared" si="9"/>
        <v>5.6868750000000006</v>
      </c>
    </row>
    <row r="22" spans="1:7" x14ac:dyDescent="0.2">
      <c r="A22" s="22"/>
      <c r="B22" s="23"/>
      <c r="C22" s="10">
        <f t="shared" si="9"/>
        <v>0.50187499999999996</v>
      </c>
      <c r="D22" s="10">
        <f t="shared" si="9"/>
        <v>5.3418749999999999</v>
      </c>
      <c r="E22" s="10">
        <f t="shared" si="9"/>
        <v>6.1543749999999999</v>
      </c>
      <c r="F22" s="10">
        <f t="shared" si="9"/>
        <v>6.4593749999999996</v>
      </c>
      <c r="G22" s="10">
        <f t="shared" si="9"/>
        <v>6.9893750000000008</v>
      </c>
    </row>
    <row r="23" spans="1:7" x14ac:dyDescent="0.2">
      <c r="A23" s="22" t="s">
        <v>11</v>
      </c>
      <c r="B23" s="23"/>
      <c r="C23" s="10">
        <f t="shared" si="9"/>
        <v>0.49375000000000002</v>
      </c>
      <c r="D23" s="10">
        <f t="shared" si="9"/>
        <v>0.11374999999999999</v>
      </c>
      <c r="E23" s="10">
        <f t="shared" si="9"/>
        <v>-0.11374999999999999</v>
      </c>
      <c r="F23" s="10">
        <f t="shared" si="9"/>
        <v>-5.3749999999999999E-2</v>
      </c>
      <c r="G23" s="10">
        <f t="shared" si="9"/>
        <v>5.3749999999999999E-2</v>
      </c>
    </row>
    <row r="24" spans="1:7" x14ac:dyDescent="0.2">
      <c r="A24" s="22"/>
      <c r="B24" s="23"/>
      <c r="C24" s="10">
        <f t="shared" si="9"/>
        <v>-3.125E-2</v>
      </c>
      <c r="D24" s="10">
        <f t="shared" si="9"/>
        <v>-8.3750000000000255E-2</v>
      </c>
      <c r="E24" s="10">
        <f t="shared" si="9"/>
        <v>-3.875E-2</v>
      </c>
      <c r="F24" s="10">
        <f t="shared" si="9"/>
        <v>-9.6250000000000252E-2</v>
      </c>
      <c r="G24" s="10">
        <f t="shared" si="9"/>
        <v>-3.875E-2</v>
      </c>
    </row>
    <row r="25" spans="1:7" x14ac:dyDescent="0.2">
      <c r="A25" s="22"/>
      <c r="B25" s="23"/>
      <c r="C25" s="10">
        <f t="shared" si="9"/>
        <v>0.41374999999999995</v>
      </c>
      <c r="D25" s="10">
        <f t="shared" si="9"/>
        <v>0.28125</v>
      </c>
      <c r="E25" s="10">
        <f t="shared" si="9"/>
        <v>3.875E-2</v>
      </c>
      <c r="F25" s="10">
        <f t="shared" si="9"/>
        <v>0.25125000000000003</v>
      </c>
      <c r="G25" s="10">
        <f t="shared" si="9"/>
        <v>6.8750000000000006E-2</v>
      </c>
    </row>
    <row r="26" spans="1:7" x14ac:dyDescent="0.2">
      <c r="A26" s="22"/>
      <c r="B26" s="23"/>
      <c r="C26" s="10">
        <f t="shared" si="9"/>
        <v>0.21375000000000002</v>
      </c>
      <c r="D26" s="10">
        <f t="shared" si="9"/>
        <v>-9.375E-2</v>
      </c>
      <c r="E26" s="10">
        <f t="shared" si="9"/>
        <v>7.3749999999999746E-2</v>
      </c>
      <c r="F26" s="10">
        <f t="shared" si="9"/>
        <v>0.99875000000000003</v>
      </c>
      <c r="G26" s="10">
        <f t="shared" si="9"/>
        <v>0.18125000000000024</v>
      </c>
    </row>
    <row r="27" spans="1:7" x14ac:dyDescent="0.2">
      <c r="A27" s="18" t="s">
        <v>12</v>
      </c>
      <c r="B27" s="18"/>
      <c r="C27" s="3">
        <f t="shared" ref="C27:G27" si="10">AVERAGE(C19:C22)</f>
        <v>0.59750000000000003</v>
      </c>
      <c r="D27" s="3">
        <f t="shared" si="10"/>
        <v>4.9418749999999996</v>
      </c>
      <c r="E27" s="3">
        <f t="shared" si="10"/>
        <v>6.1393750000000011</v>
      </c>
      <c r="F27" s="3">
        <f t="shared" si="10"/>
        <v>6.2949999999999999</v>
      </c>
      <c r="G27" s="3">
        <f t="shared" si="10"/>
        <v>6</v>
      </c>
    </row>
    <row r="28" spans="1:7" x14ac:dyDescent="0.2">
      <c r="A28" s="21" t="s">
        <v>6</v>
      </c>
      <c r="B28" s="21"/>
      <c r="C28" s="4">
        <f t="shared" ref="C28:G28" si="11">STDEV(C19:C22)</f>
        <v>8.5107162839956021E-2</v>
      </c>
      <c r="D28" s="4">
        <f t="shared" si="11"/>
        <v>0.37786681957183438</v>
      </c>
      <c r="E28" s="4">
        <f t="shared" si="11"/>
        <v>0.12201434341912383</v>
      </c>
      <c r="F28" s="4">
        <f t="shared" si="11"/>
        <v>0.38675667953723414</v>
      </c>
      <c r="G28" s="4">
        <f t="shared" si="11"/>
        <v>0.66150514926189385</v>
      </c>
    </row>
    <row r="29" spans="1:7" x14ac:dyDescent="0.2">
      <c r="A29" s="19" t="s">
        <v>7</v>
      </c>
      <c r="B29" s="20"/>
      <c r="C29" s="4">
        <f t="shared" ref="C29:G29" si="12">1.96*(C28)/SQRT(4)</f>
        <v>8.3405019583156895E-2</v>
      </c>
      <c r="D29" s="4">
        <f t="shared" si="12"/>
        <v>0.37030948318039769</v>
      </c>
      <c r="E29" s="4">
        <f t="shared" si="12"/>
        <v>0.11957405655074135</v>
      </c>
      <c r="F29" s="4">
        <f t="shared" si="12"/>
        <v>0.37902154594648946</v>
      </c>
      <c r="G29" s="4">
        <f t="shared" si="12"/>
        <v>0.648275046276656</v>
      </c>
    </row>
    <row r="30" spans="1:7" x14ac:dyDescent="0.2">
      <c r="A30" s="19" t="s">
        <v>8</v>
      </c>
      <c r="B30" s="20"/>
      <c r="C30" s="4">
        <f>((C28/C27)*100)</f>
        <v>14.243876625934062</v>
      </c>
      <c r="D30" s="4">
        <f t="shared" ref="D30:G30" si="13">((D28/D27)*100)</f>
        <v>7.646223742442583</v>
      </c>
      <c r="E30" s="4">
        <f t="shared" si="13"/>
        <v>1.9874065913732881</v>
      </c>
      <c r="F30" s="4">
        <f t="shared" si="13"/>
        <v>6.1438710013857687</v>
      </c>
      <c r="G30" s="4">
        <f t="shared" si="13"/>
        <v>11.025085821031565</v>
      </c>
    </row>
    <row r="31" spans="1:7" x14ac:dyDescent="0.2">
      <c r="A31" s="18" t="s">
        <v>13</v>
      </c>
      <c r="B31" s="18"/>
      <c r="C31" s="3">
        <f t="shared" ref="C31:G31" si="14">AVERAGE(C23:C26)</f>
        <v>0.27250000000000002</v>
      </c>
      <c r="D31" s="3">
        <f t="shared" si="14"/>
        <v>5.4374999999999937E-2</v>
      </c>
      <c r="E31" s="3">
        <f t="shared" si="14"/>
        <v>-1.0000000000000061E-2</v>
      </c>
      <c r="F31" s="3">
        <f t="shared" si="14"/>
        <v>0.27499999999999997</v>
      </c>
      <c r="G31" s="3">
        <f t="shared" si="14"/>
        <v>6.6250000000000059E-2</v>
      </c>
    </row>
    <row r="32" spans="1:7" x14ac:dyDescent="0.2">
      <c r="A32" s="21" t="s">
        <v>6</v>
      </c>
      <c r="B32" s="21"/>
      <c r="C32" s="4">
        <f t="shared" ref="C32:G32" si="15">STDEV(C23:C26)</f>
        <v>0.23424968872266755</v>
      </c>
      <c r="D32" s="4">
        <f t="shared" si="15"/>
        <v>0.17890145099094834</v>
      </c>
      <c r="E32" s="4">
        <f t="shared" si="15"/>
        <v>8.3628643418388562E-2</v>
      </c>
      <c r="F32" s="4">
        <f t="shared" si="15"/>
        <v>0.5067153211288038</v>
      </c>
      <c r="G32" s="4">
        <f t="shared" si="15"/>
        <v>9.0208092763343684E-2</v>
      </c>
    </row>
    <row r="33" spans="1:7" x14ac:dyDescent="0.2">
      <c r="A33" s="19" t="s">
        <v>7</v>
      </c>
      <c r="B33" s="20"/>
      <c r="C33" s="4">
        <f t="shared" ref="C33:G33" si="16">1.96*(C32)/SQRT(4)</f>
        <v>0.22956469494821419</v>
      </c>
      <c r="D33" s="4">
        <f t="shared" si="16"/>
        <v>0.17532342197112938</v>
      </c>
      <c r="E33" s="4">
        <f t="shared" si="16"/>
        <v>8.1956070550020785E-2</v>
      </c>
      <c r="F33" s="4">
        <f t="shared" si="16"/>
        <v>0.49658101470622773</v>
      </c>
      <c r="G33" s="4">
        <f t="shared" si="16"/>
        <v>8.8403930908076814E-2</v>
      </c>
    </row>
    <row r="34" spans="1:7" x14ac:dyDescent="0.2">
      <c r="A34" s="19" t="s">
        <v>8</v>
      </c>
      <c r="B34" s="20"/>
      <c r="C34" s="4">
        <f>((C32/C31)*100)</f>
        <v>85.963188522079832</v>
      </c>
      <c r="D34" s="4">
        <f t="shared" ref="D34:G34" si="17">((D32/D31)*100)</f>
        <v>329.01416274197436</v>
      </c>
      <c r="E34" s="4">
        <f t="shared" si="17"/>
        <v>-836.28643418388049</v>
      </c>
      <c r="F34" s="4">
        <f t="shared" si="17"/>
        <v>184.26011677411049</v>
      </c>
      <c r="G34" s="4">
        <f t="shared" si="17"/>
        <v>136.16315888806582</v>
      </c>
    </row>
    <row r="35" spans="1:7" x14ac:dyDescent="0.2">
      <c r="A35" s="12" t="s">
        <v>14</v>
      </c>
      <c r="B35" s="15">
        <f>B2</f>
        <v>43495</v>
      </c>
      <c r="C35" s="11">
        <f t="shared" ref="C35:G38" si="18">(C19/C23)</f>
        <v>1.2898734177215192</v>
      </c>
      <c r="D35" s="11">
        <f t="shared" si="18"/>
        <v>42.873626373626379</v>
      </c>
      <c r="E35" s="11">
        <f t="shared" si="18"/>
        <v>-55.42307692307692</v>
      </c>
      <c r="F35" s="11">
        <f t="shared" si="18"/>
        <v>-110.36046511627907</v>
      </c>
      <c r="G35" s="11">
        <f t="shared" si="18"/>
        <v>104.22093023255813</v>
      </c>
    </row>
    <row r="36" spans="1:7" x14ac:dyDescent="0.2">
      <c r="A36" s="13"/>
      <c r="B36" s="16"/>
      <c r="C36" s="11">
        <f t="shared" si="18"/>
        <v>-17.82</v>
      </c>
      <c r="D36" s="11">
        <f t="shared" si="18"/>
        <v>-60.858208955223695</v>
      </c>
      <c r="E36" s="11">
        <f t="shared" si="18"/>
        <v>-155.53225806451613</v>
      </c>
      <c r="F36" s="11">
        <f t="shared" si="18"/>
        <v>-62.61688311688296</v>
      </c>
      <c r="G36" s="11">
        <f t="shared" si="18"/>
        <v>-147.66129032258064</v>
      </c>
    </row>
    <row r="37" spans="1:7" x14ac:dyDescent="0.2">
      <c r="A37" s="13"/>
      <c r="B37" s="16"/>
      <c r="C37" s="11">
        <f t="shared" si="18"/>
        <v>1.6782477341389732</v>
      </c>
      <c r="D37" s="11">
        <f t="shared" si="18"/>
        <v>15.828888888888891</v>
      </c>
      <c r="E37" s="11">
        <f t="shared" si="18"/>
        <v>156.6935483870968</v>
      </c>
      <c r="F37" s="11">
        <f t="shared" si="18"/>
        <v>26.912935323383085</v>
      </c>
      <c r="G37" s="11">
        <f t="shared" si="18"/>
        <v>82.718181818181819</v>
      </c>
    </row>
    <row r="38" spans="1:7" x14ac:dyDescent="0.2">
      <c r="A38" s="14"/>
      <c r="B38" s="17"/>
      <c r="C38" s="11">
        <f t="shared" si="18"/>
        <v>2.3479532163742687</v>
      </c>
      <c r="D38" s="11">
        <f t="shared" si="18"/>
        <v>-56.98</v>
      </c>
      <c r="E38" s="11">
        <f t="shared" si="18"/>
        <v>83.44915254237317</v>
      </c>
      <c r="F38" s="11">
        <f t="shared" si="18"/>
        <v>6.4674593241551932</v>
      </c>
      <c r="G38" s="11">
        <f t="shared" si="18"/>
        <v>38.562068965517192</v>
      </c>
    </row>
    <row r="39" spans="1:7" x14ac:dyDescent="0.2">
      <c r="A39" s="18" t="s">
        <v>14</v>
      </c>
      <c r="B39" s="18"/>
      <c r="C39" s="5">
        <f>AVERAGE(C35:C38)</f>
        <v>-3.12598140794131</v>
      </c>
      <c r="D39" s="5">
        <f>AVERAGE(D35:D38)</f>
        <v>-14.783923423177106</v>
      </c>
      <c r="E39" s="5">
        <f>AVERAGE(E35:E38)</f>
        <v>7.2968414854692263</v>
      </c>
      <c r="F39" s="5">
        <f>AVERAGE(F35:F38)</f>
        <v>-34.899238396405941</v>
      </c>
      <c r="G39" s="5">
        <f>AVERAGE(G35:G38)</f>
        <v>19.459972673419124</v>
      </c>
    </row>
    <row r="40" spans="1:7" x14ac:dyDescent="0.2">
      <c r="A40" s="19" t="s">
        <v>6</v>
      </c>
      <c r="B40" s="20"/>
      <c r="C40" s="6">
        <f>STDEV(C35:C38)</f>
        <v>9.8057556932308998</v>
      </c>
      <c r="D40" s="6">
        <f>STDEV(D35:D38)</f>
        <v>52.169231008294247</v>
      </c>
      <c r="E40" s="6">
        <f>STDEV(E35:E38)</f>
        <v>139.72073854393983</v>
      </c>
      <c r="F40" s="6">
        <f>STDEV(F35:F38)</f>
        <v>63.231355795439384</v>
      </c>
      <c r="G40" s="6">
        <f>STDEV(G35:G38)</f>
        <v>114.7176644036355</v>
      </c>
    </row>
    <row r="41" spans="1:7" x14ac:dyDescent="0.2">
      <c r="A41" s="19" t="s">
        <v>7</v>
      </c>
      <c r="B41" s="20"/>
      <c r="C41" s="6">
        <f t="shared" ref="C41:G41" si="19">1.96*(C40)/SQRT(4)</f>
        <v>9.6096405793662818</v>
      </c>
      <c r="D41" s="6">
        <f t="shared" si="19"/>
        <v>51.125846388128359</v>
      </c>
      <c r="E41" s="6">
        <f t="shared" si="19"/>
        <v>136.92632377306103</v>
      </c>
      <c r="F41" s="6">
        <f t="shared" si="19"/>
        <v>61.966728679530597</v>
      </c>
      <c r="G41" s="6">
        <f t="shared" si="19"/>
        <v>112.42331111556278</v>
      </c>
    </row>
    <row r="42" spans="1:7" x14ac:dyDescent="0.2">
      <c r="A42" s="19" t="s">
        <v>8</v>
      </c>
      <c r="B42" s="20"/>
      <c r="C42" s="6">
        <f>((C40/C39)*100)</f>
        <v>-313.68566902925744</v>
      </c>
      <c r="D42" s="6">
        <f t="shared" ref="D42:G42" si="20">((D40/D39)*100)</f>
        <v>-352.87811979942558</v>
      </c>
      <c r="E42" s="6">
        <f t="shared" si="20"/>
        <v>1914.8112073172581</v>
      </c>
      <c r="F42" s="6">
        <f t="shared" si="20"/>
        <v>-181.18262375018247</v>
      </c>
      <c r="G42" s="6">
        <f t="shared" si="20"/>
        <v>589.50578363520151</v>
      </c>
    </row>
    <row r="43" spans="1:7" x14ac:dyDescent="0.2">
      <c r="A43" s="12" t="s">
        <v>15</v>
      </c>
      <c r="B43" s="15">
        <f>B2</f>
        <v>43495</v>
      </c>
      <c r="C43" s="11">
        <f t="shared" ref="C43:G46" si="21">(C35/$C$39)</f>
        <v>-0.41262990702526164</v>
      </c>
      <c r="D43" s="11">
        <f t="shared" si="21"/>
        <v>-13.715253156883565</v>
      </c>
      <c r="E43" s="11">
        <f t="shared" si="21"/>
        <v>17.729816556899202</v>
      </c>
      <c r="F43" s="11">
        <f t="shared" si="21"/>
        <v>35.304261514773245</v>
      </c>
      <c r="G43" s="11">
        <f t="shared" si="21"/>
        <v>-33.340227158035248</v>
      </c>
    </row>
    <row r="44" spans="1:7" x14ac:dyDescent="0.2">
      <c r="A44" s="13"/>
      <c r="B44" s="16">
        <v>41235</v>
      </c>
      <c r="C44" s="11">
        <f t="shared" si="21"/>
        <v>5.700609720432019</v>
      </c>
      <c r="D44" s="11">
        <f t="shared" si="21"/>
        <v>19.468512768699838</v>
      </c>
      <c r="E44" s="11">
        <f t="shared" si="21"/>
        <v>49.754697091095508</v>
      </c>
      <c r="F44" s="11">
        <f t="shared" si="21"/>
        <v>20.031111815895542</v>
      </c>
      <c r="G44" s="11">
        <f t="shared" si="21"/>
        <v>47.236778167476857</v>
      </c>
    </row>
    <row r="45" spans="1:7" x14ac:dyDescent="0.2">
      <c r="A45" s="13"/>
      <c r="B45" s="16">
        <v>41235</v>
      </c>
      <c r="C45" s="11">
        <f t="shared" si="21"/>
        <v>-0.53687067039986769</v>
      </c>
      <c r="D45" s="11">
        <f t="shared" si="21"/>
        <v>-5.0636542011020422</v>
      </c>
      <c r="E45" s="11">
        <f t="shared" si="21"/>
        <v>-50.126193325727776</v>
      </c>
      <c r="F45" s="11">
        <f t="shared" si="21"/>
        <v>-8.6094355056024607</v>
      </c>
      <c r="G45" s="11">
        <f t="shared" si="21"/>
        <v>-26.461507930930996</v>
      </c>
    </row>
    <row r="46" spans="1:7" x14ac:dyDescent="0.2">
      <c r="A46" s="14"/>
      <c r="B46" s="17">
        <v>41235</v>
      </c>
      <c r="C46" s="11">
        <f t="shared" si="21"/>
        <v>-0.75110914300689002</v>
      </c>
      <c r="D46" s="11">
        <f t="shared" si="21"/>
        <v>18.227875525825837</v>
      </c>
      <c r="E46" s="11">
        <f t="shared" si="21"/>
        <v>-26.695345125974569</v>
      </c>
      <c r="F46" s="11">
        <f t="shared" si="21"/>
        <v>-2.0689372328719298</v>
      </c>
      <c r="G46" s="11">
        <f t="shared" si="21"/>
        <v>-12.335987945274814</v>
      </c>
    </row>
    <row r="47" spans="1:7" x14ac:dyDescent="0.2">
      <c r="A47" s="18" t="s">
        <v>15</v>
      </c>
      <c r="B47" s="18"/>
      <c r="C47" s="5">
        <f>AVERAGE(C43:C46)</f>
        <v>0.99999999999999989</v>
      </c>
      <c r="D47" s="5">
        <f>AVERAGE(D43:D46)</f>
        <v>4.7293702341350174</v>
      </c>
      <c r="E47" s="5">
        <f>AVERAGE(E43:E46)</f>
        <v>-2.3342562009269106</v>
      </c>
      <c r="F47" s="5">
        <f>AVERAGE(F43:F46)</f>
        <v>11.164250148048598</v>
      </c>
      <c r="G47" s="5">
        <f>AVERAGE(G43:G46)</f>
        <v>-6.2252362166910498</v>
      </c>
    </row>
    <row r="48" spans="1:7" x14ac:dyDescent="0.2">
      <c r="A48" s="19" t="s">
        <v>6</v>
      </c>
      <c r="B48" s="20"/>
      <c r="C48" s="6">
        <f>STDEV(C43:C46)</f>
        <v>3.1368566902925741</v>
      </c>
      <c r="D48" s="6">
        <f>STDEV(D43:D46)</f>
        <v>16.688912760569345</v>
      </c>
      <c r="E48" s="6">
        <f>STDEV(E43:E46)</f>
        <v>44.696599342846476</v>
      </c>
      <c r="F48" s="6">
        <f>STDEV(F43:F46)</f>
        <v>20.227681340268081</v>
      </c>
      <c r="G48" s="6">
        <f>STDEV(G43:G46)</f>
        <v>36.698127542346953</v>
      </c>
    </row>
    <row r="49" spans="1:7" x14ac:dyDescent="0.2">
      <c r="A49" s="19" t="s">
        <v>7</v>
      </c>
      <c r="B49" s="20"/>
      <c r="C49" s="6">
        <f t="shared" ref="C49:G49" si="22">1.96*(C48)/SQRT(4)</f>
        <v>3.0741195564867225</v>
      </c>
      <c r="D49" s="6">
        <f t="shared" si="22"/>
        <v>16.355134505357956</v>
      </c>
      <c r="E49" s="6">
        <f t="shared" si="22"/>
        <v>43.802667355989549</v>
      </c>
      <c r="F49" s="6">
        <f t="shared" si="22"/>
        <v>19.823127713462718</v>
      </c>
      <c r="G49" s="6">
        <f t="shared" si="22"/>
        <v>35.964164991500013</v>
      </c>
    </row>
    <row r="50" spans="1:7" x14ac:dyDescent="0.2">
      <c r="A50" s="19" t="s">
        <v>8</v>
      </c>
      <c r="B50" s="20"/>
      <c r="C50" s="6">
        <f>((C48/C47)*100)</f>
        <v>313.68566902925744</v>
      </c>
      <c r="D50" s="6">
        <f t="shared" ref="D50:G50" si="23">((D48/D47)*100)</f>
        <v>352.87811979942563</v>
      </c>
      <c r="E50" s="6">
        <f t="shared" si="23"/>
        <v>-1914.8112073172556</v>
      </c>
      <c r="F50" s="6">
        <f t="shared" si="23"/>
        <v>181.18262375018247</v>
      </c>
      <c r="G50" s="6">
        <f t="shared" si="23"/>
        <v>-589.50578363520162</v>
      </c>
    </row>
  </sheetData>
  <mergeCells count="36">
    <mergeCell ref="A17:B17"/>
    <mergeCell ref="A1:B1"/>
    <mergeCell ref="D1:G1"/>
    <mergeCell ref="B2:B10"/>
    <mergeCell ref="A7:A10"/>
    <mergeCell ref="A11:B11"/>
    <mergeCell ref="A2:A6"/>
    <mergeCell ref="A12:B12"/>
    <mergeCell ref="A13:B13"/>
    <mergeCell ref="A14:B14"/>
    <mergeCell ref="A15:B15"/>
    <mergeCell ref="A16:B16"/>
    <mergeCell ref="A34:B34"/>
    <mergeCell ref="A18:B18"/>
    <mergeCell ref="A19:A22"/>
    <mergeCell ref="B19:B26"/>
    <mergeCell ref="A23:A26"/>
    <mergeCell ref="A27:B27"/>
    <mergeCell ref="A28:B28"/>
    <mergeCell ref="A29:B29"/>
    <mergeCell ref="A30:B30"/>
    <mergeCell ref="A31:B31"/>
    <mergeCell ref="A32:B32"/>
    <mergeCell ref="A33:B33"/>
    <mergeCell ref="A50:B50"/>
    <mergeCell ref="A35:A38"/>
    <mergeCell ref="B35:B38"/>
    <mergeCell ref="A39:B39"/>
    <mergeCell ref="A40:B40"/>
    <mergeCell ref="A41:B41"/>
    <mergeCell ref="A42:B42"/>
    <mergeCell ref="A43:A46"/>
    <mergeCell ref="B43:B46"/>
    <mergeCell ref="A47:B47"/>
    <mergeCell ref="A48:B48"/>
    <mergeCell ref="A49:B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2019-04-30T22:15:36Z</dcterms:modified>
</cp:coreProperties>
</file>