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6-19\"/>
    </mc:Choice>
  </mc:AlternateContent>
  <xr:revisionPtr revIDLastSave="0" documentId="13_ncr:1_{2A6B86EA-0A35-48B9-8AD1-E8DF0996F0FE}" xr6:coauthVersionLast="43" xr6:coauthVersionMax="43" xr10:uidLastSave="{00000000-0000-0000-0000-000000000000}"/>
  <bookViews>
    <workbookView minimized="1" xWindow="5805" yWindow="3735" windowWidth="15375" windowHeight="7875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2" l="1"/>
  <c r="G37" i="2"/>
  <c r="G32" i="2"/>
  <c r="G19" i="2"/>
  <c r="G14" i="2"/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F17" i="2"/>
  <c r="E17" i="2"/>
  <c r="D17" i="2"/>
  <c r="C17" i="2"/>
  <c r="G16" i="2"/>
  <c r="F16" i="2"/>
  <c r="E16" i="2"/>
  <c r="D16" i="2"/>
  <c r="C16" i="2"/>
  <c r="G12" i="2"/>
  <c r="G13" i="2" s="1"/>
  <c r="F12" i="2"/>
  <c r="E12" i="2"/>
  <c r="D12" i="2"/>
  <c r="C12" i="2"/>
  <c r="G11" i="2"/>
  <c r="G15" i="2" s="1"/>
  <c r="F11" i="2"/>
  <c r="E11" i="2"/>
  <c r="D11" i="2"/>
  <c r="C11" i="2"/>
  <c r="C15" i="2" s="1"/>
  <c r="C18" i="2" l="1"/>
  <c r="C19" i="2"/>
  <c r="E19" i="2"/>
  <c r="D18" i="2"/>
  <c r="D19" i="2"/>
  <c r="F18" i="2"/>
  <c r="F19" i="2"/>
  <c r="E14" i="2"/>
  <c r="F13" i="2"/>
  <c r="F14" i="2"/>
  <c r="D13" i="2"/>
  <c r="D14" i="2"/>
  <c r="C13" i="2"/>
  <c r="C14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G36" i="2" s="1"/>
  <c r="C39" i="2"/>
  <c r="F15" i="2"/>
  <c r="E35" i="2"/>
  <c r="G39" i="2"/>
  <c r="G43" i="2" s="1"/>
  <c r="F43" i="2"/>
  <c r="F44" i="2"/>
  <c r="D43" i="2"/>
  <c r="D44" i="2"/>
  <c r="E44" i="2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0" i="2"/>
  <c r="D32" i="2" s="1"/>
  <c r="F30" i="2"/>
  <c r="F32" i="2" s="1"/>
  <c r="D36" i="2" l="1"/>
  <c r="D37" i="2"/>
  <c r="F37" i="2"/>
  <c r="F36" i="2"/>
  <c r="D38" i="2"/>
  <c r="E36" i="2"/>
  <c r="E37" i="2"/>
  <c r="C36" i="2"/>
  <c r="C37" i="2"/>
  <c r="C38" i="2"/>
  <c r="C32" i="2"/>
  <c r="C33" i="2"/>
  <c r="D46" i="2"/>
  <c r="E46" i="2"/>
  <c r="F46" i="2"/>
  <c r="E38" i="2"/>
  <c r="G38" i="2"/>
  <c r="G44" i="2"/>
  <c r="G47" i="2" s="1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F52" i="2"/>
  <c r="F53" i="2" l="1"/>
  <c r="D52" i="2"/>
  <c r="E52" i="2"/>
  <c r="C52" i="2"/>
  <c r="C55" i="2" s="1"/>
  <c r="E53" i="2"/>
  <c r="D53" i="2"/>
  <c r="G53" i="2"/>
  <c r="G55" i="2" s="1"/>
  <c r="C54" i="2"/>
  <c r="E55" i="2" l="1"/>
  <c r="D54" i="2"/>
  <c r="D55" i="2"/>
  <c r="C56" i="2"/>
  <c r="F56" i="2"/>
  <c r="F55" i="2"/>
  <c r="F54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<sst xmlns="http://schemas.openxmlformats.org/spreadsheetml/2006/main" count="39" uniqueCount="17">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</sst>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0.68562500000000004</c:v>
                </c:pt>
                <c:pt idx="1">
                  <c:v>5.2081249999999999</c:v>
                </c:pt>
                <c:pt idx="2">
                  <c:v>6.0481249999999998</c:v>
                </c:pt>
                <c:pt idx="3">
                  <c:v>4.5462499999999997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0.74374999999999991</c:v>
                </c:pt>
                <c:pt idx="1">
                  <c:v>0.36937499999999995</c:v>
                </c:pt>
                <c:pt idx="2">
                  <c:v>0.34500000000000003</c:v>
                </c:pt>
                <c:pt idx="3">
                  <c:v>0.42125000000000001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11.805323792935345</c:v>
                </c:pt>
                <c:pt idx="2">
                  <c:v>30.043741442849555</c:v>
                </c:pt>
                <c:pt idx="3">
                  <c:v>11.413124396040631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C33" workbookViewId="0">
      <selection activeCell="Q53" sqref="Q53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4" t="s">
        <v>0</v>
      </c>
      <c r="B1" s="15"/>
      <c r="C1" s="2"/>
      <c r="D1" s="14" t="s">
        <v>1</v>
      </c>
      <c r="E1" s="16"/>
      <c r="F1" s="16"/>
      <c r="G1" s="15"/>
    </row>
    <row r="2" spans="1:7" ht="15" customHeight="1" x14ac:dyDescent="0.2">
      <c r="A2" s="22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18"/>
      <c r="C3" s="9">
        <v>1.8599999999999998E-2</v>
      </c>
      <c r="D3" s="9">
        <v>0.20180000000000001</v>
      </c>
      <c r="E3" s="9">
        <v>0.25929999999999997</v>
      </c>
      <c r="F3" s="9">
        <v>0.2031</v>
      </c>
      <c r="G3" s="9">
        <v>0</v>
      </c>
    </row>
    <row r="4" spans="1:7" x14ac:dyDescent="0.2">
      <c r="A4" s="23"/>
      <c r="B4" s="18"/>
      <c r="C4" s="9">
        <v>1.5900000000000001E-2</v>
      </c>
      <c r="D4" s="9">
        <v>0.20930000000000001</v>
      </c>
      <c r="E4" s="9">
        <v>0.249</v>
      </c>
      <c r="F4" s="9">
        <v>0.16300000000000001</v>
      </c>
      <c r="G4" s="9">
        <v>0</v>
      </c>
    </row>
    <row r="5" spans="1:7" x14ac:dyDescent="0.2">
      <c r="A5" s="23"/>
      <c r="B5" s="18"/>
      <c r="C5" s="9">
        <v>5.67E-2</v>
      </c>
      <c r="D5" s="9">
        <v>0.22109999999999999</v>
      </c>
      <c r="E5" s="9">
        <v>0.24990000000000001</v>
      </c>
      <c r="F5" s="9">
        <v>0.19009999999999999</v>
      </c>
      <c r="G5" s="9">
        <v>0</v>
      </c>
    </row>
    <row r="6" spans="1:7" x14ac:dyDescent="0.2">
      <c r="A6" s="24"/>
      <c r="B6" s="18"/>
      <c r="C6" s="9">
        <v>1.8499999999999999E-2</v>
      </c>
      <c r="D6" s="9">
        <v>0.2011</v>
      </c>
      <c r="E6" s="9">
        <v>0.20949999999999999</v>
      </c>
      <c r="F6" s="9">
        <v>0.17119999999999999</v>
      </c>
      <c r="G6" s="9">
        <v>0</v>
      </c>
    </row>
    <row r="7" spans="1:7" x14ac:dyDescent="0.2">
      <c r="A7" s="20" t="s">
        <v>4</v>
      </c>
      <c r="B7" s="18"/>
      <c r="C7" s="9">
        <v>4.2950000000000002E-2</v>
      </c>
      <c r="D7" s="9">
        <v>1.9050000000000001E-2</v>
      </c>
      <c r="E7" s="9">
        <v>5.2500000000000003E-3</v>
      </c>
      <c r="F7" s="9">
        <v>1.115E-2</v>
      </c>
      <c r="G7" s="9">
        <v>0</v>
      </c>
    </row>
    <row r="8" spans="1:7" x14ac:dyDescent="0.2">
      <c r="A8" s="20"/>
      <c r="B8" s="18"/>
      <c r="C8" s="9">
        <v>1.315E-2</v>
      </c>
      <c r="D8" s="9">
        <v>1.695E-2</v>
      </c>
      <c r="E8" s="9">
        <v>3.7499999999999999E-3</v>
      </c>
      <c r="F8" s="9">
        <v>6.5500000000000003E-3</v>
      </c>
      <c r="G8" s="9">
        <v>0</v>
      </c>
    </row>
    <row r="9" spans="1:7" x14ac:dyDescent="0.2">
      <c r="A9" s="20"/>
      <c r="B9" s="18"/>
      <c r="C9" s="9">
        <v>1.8849999999999999E-2</v>
      </c>
      <c r="D9" s="9">
        <v>1.065E-2</v>
      </c>
      <c r="E9" s="9">
        <v>8.0499999999999999E-3</v>
      </c>
      <c r="F9" s="9">
        <v>2.2349999999999998E-2</v>
      </c>
      <c r="G9" s="9">
        <v>0</v>
      </c>
    </row>
    <row r="10" spans="1:7" x14ac:dyDescent="0.2">
      <c r="A10" s="20"/>
      <c r="B10" s="19"/>
      <c r="C10" s="9">
        <v>4.4049999999999999E-2</v>
      </c>
      <c r="D10" s="9">
        <v>1.2449999999999999E-2</v>
      </c>
      <c r="E10" s="9">
        <v>3.8150000000000003E-2</v>
      </c>
      <c r="F10" s="9">
        <v>2.7349999999999999E-2</v>
      </c>
      <c r="G10" s="9">
        <v>0</v>
      </c>
    </row>
    <row r="11" spans="1:7" x14ac:dyDescent="0.2">
      <c r="A11" s="21" t="s">
        <v>5</v>
      </c>
      <c r="B11" s="21"/>
      <c r="C11" s="3">
        <f>AVERAGE(C3:C6)</f>
        <v>2.7425000000000001E-2</v>
      </c>
      <c r="D11" s="3">
        <f t="shared" ref="D11:G11" si="0">AVERAGE(D3:D6)</f>
        <v>0.20832499999999998</v>
      </c>
      <c r="E11" s="3">
        <f t="shared" si="0"/>
        <v>0.241925</v>
      </c>
      <c r="F11" s="3">
        <f t="shared" si="0"/>
        <v>0.18185000000000001</v>
      </c>
      <c r="G11" s="3">
        <f t="shared" si="0"/>
        <v>0</v>
      </c>
    </row>
    <row r="12" spans="1:7" x14ac:dyDescent="0.2">
      <c r="A12" s="25" t="s">
        <v>6</v>
      </c>
      <c r="B12" s="25"/>
      <c r="C12" s="4">
        <f t="shared" ref="C12:G12" si="1">STDEV(C3:C6)</f>
        <v>1.9556648485873029E-2</v>
      </c>
      <c r="D12" s="4">
        <f t="shared" si="1"/>
        <v>9.2902726906515798E-3</v>
      </c>
      <c r="E12" s="4">
        <f t="shared" si="1"/>
        <v>2.2112797953523052E-2</v>
      </c>
      <c r="F12" s="4">
        <f t="shared" si="1"/>
        <v>1.8150941206082582E-2</v>
      </c>
      <c r="G12" s="4">
        <f t="shared" si="1"/>
        <v>0</v>
      </c>
    </row>
    <row r="13" spans="1:7" x14ac:dyDescent="0.2">
      <c r="A13" s="12" t="s">
        <v>7</v>
      </c>
      <c r="B13" s="13"/>
      <c r="C13" s="4">
        <f t="shared" ref="C13:G13" si="2">1.96*(C12)/SQRT(4)</f>
        <v>1.9165515516155567E-2</v>
      </c>
      <c r="D13" s="4">
        <f t="shared" si="2"/>
        <v>9.1044672368385485E-3</v>
      </c>
      <c r="E13" s="4">
        <f t="shared" si="2"/>
        <v>2.1670541994452591E-2</v>
      </c>
      <c r="F13" s="4">
        <f t="shared" si="2"/>
        <v>1.7787922381960929E-2</v>
      </c>
      <c r="G13" s="4">
        <f t="shared" si="2"/>
        <v>0</v>
      </c>
    </row>
    <row r="14" spans="1:7" x14ac:dyDescent="0.2">
      <c r="A14" s="12" t="s">
        <v>8</v>
      </c>
      <c r="B14" s="13"/>
      <c r="C14" s="4">
        <f>((C12/C11))</f>
        <v>0.71309566037823258</v>
      </c>
      <c r="D14" s="4">
        <f t="shared" ref="D14:G14" si="3">((D12/D11))</f>
        <v>4.4595092718836341E-2</v>
      </c>
      <c r="E14" s="4">
        <f t="shared" si="3"/>
        <v>9.1403525694008683E-2</v>
      </c>
      <c r="F14" s="4">
        <f t="shared" si="3"/>
        <v>9.981270940930756E-2</v>
      </c>
      <c r="G14" s="4" t="e">
        <f t="shared" si="3"/>
        <v>#DIV/0!</v>
      </c>
    </row>
    <row r="15" spans="1:7" x14ac:dyDescent="0.2">
      <c r="A15" s="12" t="s">
        <v>16</v>
      </c>
      <c r="B15" s="13"/>
      <c r="C15" s="4">
        <f>((C12/C11)*100)</f>
        <v>71.309566037823259</v>
      </c>
      <c r="D15" s="4">
        <f>((D12/D11)*100)</f>
        <v>4.4595092718836344</v>
      </c>
      <c r="E15" s="4">
        <f>((E12/E11)*100)</f>
        <v>9.1403525694008678</v>
      </c>
      <c r="F15" s="4">
        <f>((F12/F11)*100)</f>
        <v>9.9812709409307558</v>
      </c>
      <c r="G15" s="4" t="e">
        <f>((G12/G11)*100)</f>
        <v>#DIV/0!</v>
      </c>
    </row>
    <row r="16" spans="1:7" x14ac:dyDescent="0.2">
      <c r="A16" s="21" t="s">
        <v>9</v>
      </c>
      <c r="B16" s="21"/>
      <c r="C16" s="3">
        <f>AVERAGE(C7:C10)</f>
        <v>2.9749999999999999E-2</v>
      </c>
      <c r="D16" s="3">
        <f>AVERAGE(D7:D10)</f>
        <v>1.4775E-2</v>
      </c>
      <c r="E16" s="3">
        <f>AVERAGE(E7:E10)</f>
        <v>1.3800000000000002E-2</v>
      </c>
      <c r="F16" s="3">
        <f>AVERAGE(F7:F10)</f>
        <v>1.685E-2</v>
      </c>
      <c r="G16" s="3">
        <f>AVERAGE(G7:G10)</f>
        <v>0</v>
      </c>
    </row>
    <row r="17" spans="1:7" x14ac:dyDescent="0.2">
      <c r="A17" s="25" t="s">
        <v>6</v>
      </c>
      <c r="B17" s="25"/>
      <c r="C17" s="4">
        <f>STDEV(C7:C10)</f>
        <v>1.6053037095827078E-2</v>
      </c>
      <c r="D17" s="4">
        <f>STDEV(D7:D10)</f>
        <v>3.8913365313218572E-3</v>
      </c>
      <c r="E17" s="4">
        <f>STDEV(E7:E10)</f>
        <v>1.6330850151375056E-2</v>
      </c>
      <c r="F17" s="4">
        <f>STDEV(F7:F10)</f>
        <v>9.6450332641555281E-3</v>
      </c>
      <c r="G17" s="4">
        <f>STDEV(G7:G10)</f>
        <v>0</v>
      </c>
    </row>
    <row r="18" spans="1:7" x14ac:dyDescent="0.2">
      <c r="A18" s="12" t="s">
        <v>7</v>
      </c>
      <c r="B18" s="13"/>
      <c r="C18" s="4">
        <f t="shared" ref="C18:G18" si="4">1.96*(C17)/SQRT(4)</f>
        <v>1.5731976353910535E-2</v>
      </c>
      <c r="D18" s="4">
        <f t="shared" si="4"/>
        <v>3.8135098006954198E-3</v>
      </c>
      <c r="E18" s="4">
        <f t="shared" si="4"/>
        <v>1.6004233148347553E-2</v>
      </c>
      <c r="F18" s="4">
        <f t="shared" si="4"/>
        <v>9.4521325988724172E-3</v>
      </c>
      <c r="G18" s="4">
        <f t="shared" si="4"/>
        <v>0</v>
      </c>
    </row>
    <row r="19" spans="1:7" x14ac:dyDescent="0.2">
      <c r="A19" s="12" t="s">
        <v>8</v>
      </c>
      <c r="B19" s="13"/>
      <c r="C19" s="4">
        <f>((C17/C16))</f>
        <v>0.53959788557401944</v>
      </c>
      <c r="D19" s="4">
        <f t="shared" ref="D19:G19" si="5">((D17/D16))</f>
        <v>0.26337303088472808</v>
      </c>
      <c r="E19" s="4">
        <f t="shared" si="5"/>
        <v>1.1833949385054388</v>
      </c>
      <c r="F19" s="4">
        <f t="shared" si="5"/>
        <v>0.5724055349647198</v>
      </c>
      <c r="G19" s="4" t="e">
        <f t="shared" si="5"/>
        <v>#DIV/0!</v>
      </c>
    </row>
    <row r="20" spans="1:7" x14ac:dyDescent="0.2">
      <c r="A20" s="12" t="s">
        <v>16</v>
      </c>
      <c r="B20" s="13"/>
      <c r="C20" s="4">
        <f>((C17/C16)*100)</f>
        <v>53.959788557401943</v>
      </c>
      <c r="D20" s="4">
        <f>((D17/D16)*100)</f>
        <v>26.337303088472808</v>
      </c>
      <c r="E20" s="4">
        <f>((E17/E16)*100)</f>
        <v>118.33949385054387</v>
      </c>
      <c r="F20" s="4">
        <f>((F17/F16)*100)</f>
        <v>57.240553496471982</v>
      </c>
      <c r="G20" s="4" t="e">
        <f>((G17/G16)*100)</f>
        <v>#DIV/0!</v>
      </c>
    </row>
    <row r="21" spans="1:7" x14ac:dyDescent="0.2">
      <c r="A21" s="20" t="s">
        <v>10</v>
      </c>
      <c r="B21" s="26">
        <f>B2</f>
        <v>43495</v>
      </c>
      <c r="C21" s="10">
        <f t="shared" ref="C21:G28" si="6">((1000*C3)/40)</f>
        <v>0.46499999999999997</v>
      </c>
      <c r="D21" s="10">
        <f t="shared" si="6"/>
        <v>5.0449999999999999</v>
      </c>
      <c r="E21" s="10">
        <f t="shared" si="6"/>
        <v>6.482499999999999</v>
      </c>
      <c r="F21" s="10">
        <f t="shared" si="6"/>
        <v>5.0774999999999997</v>
      </c>
      <c r="G21" s="10">
        <f t="shared" si="6"/>
        <v>0</v>
      </c>
    </row>
    <row r="22" spans="1:7" x14ac:dyDescent="0.2">
      <c r="A22" s="20"/>
      <c r="B22" s="26"/>
      <c r="C22" s="10">
        <f t="shared" si="6"/>
        <v>0.39750000000000002</v>
      </c>
      <c r="D22" s="10">
        <f t="shared" si="6"/>
        <v>5.2324999999999999</v>
      </c>
      <c r="E22" s="10">
        <f t="shared" si="6"/>
        <v>6.2249999999999996</v>
      </c>
      <c r="F22" s="10">
        <f t="shared" si="6"/>
        <v>4.0750000000000002</v>
      </c>
      <c r="G22" s="10">
        <f t="shared" si="6"/>
        <v>0</v>
      </c>
    </row>
    <row r="23" spans="1:7" x14ac:dyDescent="0.2">
      <c r="A23" s="20"/>
      <c r="B23" s="26"/>
      <c r="C23" s="10">
        <f t="shared" si="6"/>
        <v>1.4175</v>
      </c>
      <c r="D23" s="10">
        <f t="shared" si="6"/>
        <v>5.5274999999999999</v>
      </c>
      <c r="E23" s="10">
        <f t="shared" si="6"/>
        <v>6.2475000000000005</v>
      </c>
      <c r="F23" s="10">
        <f t="shared" si="6"/>
        <v>4.7524999999999995</v>
      </c>
      <c r="G23" s="10">
        <f t="shared" si="6"/>
        <v>0</v>
      </c>
    </row>
    <row r="24" spans="1:7" x14ac:dyDescent="0.2">
      <c r="A24" s="20"/>
      <c r="B24" s="26"/>
      <c r="C24" s="10">
        <f t="shared" si="6"/>
        <v>0.46250000000000002</v>
      </c>
      <c r="D24" s="10">
        <f t="shared" si="6"/>
        <v>5.0274999999999999</v>
      </c>
      <c r="E24" s="10">
        <f t="shared" si="6"/>
        <v>5.2374999999999998</v>
      </c>
      <c r="F24" s="10">
        <f t="shared" si="6"/>
        <v>4.2799999999999994</v>
      </c>
      <c r="G24" s="10">
        <f t="shared" si="6"/>
        <v>0</v>
      </c>
    </row>
    <row r="25" spans="1:7" x14ac:dyDescent="0.2">
      <c r="A25" s="20" t="s">
        <v>11</v>
      </c>
      <c r="B25" s="26"/>
      <c r="C25" s="10">
        <f t="shared" si="6"/>
        <v>1.07375</v>
      </c>
      <c r="D25" s="10">
        <f t="shared" si="6"/>
        <v>0.47625000000000001</v>
      </c>
      <c r="E25" s="10">
        <f t="shared" si="6"/>
        <v>0.13125000000000001</v>
      </c>
      <c r="F25" s="10">
        <f t="shared" si="6"/>
        <v>0.27875</v>
      </c>
      <c r="G25" s="10">
        <f t="shared" si="6"/>
        <v>0</v>
      </c>
    </row>
    <row r="26" spans="1:7" x14ac:dyDescent="0.2">
      <c r="A26" s="20"/>
      <c r="B26" s="26"/>
      <c r="C26" s="10">
        <f t="shared" si="6"/>
        <v>0.32874999999999999</v>
      </c>
      <c r="D26" s="10">
        <f t="shared" si="6"/>
        <v>0.42374999999999996</v>
      </c>
      <c r="E26" s="10">
        <f t="shared" si="6"/>
        <v>9.375E-2</v>
      </c>
      <c r="F26" s="10">
        <f t="shared" si="6"/>
        <v>0.16375000000000001</v>
      </c>
      <c r="G26" s="10">
        <f t="shared" si="6"/>
        <v>0</v>
      </c>
    </row>
    <row r="27" spans="1:7" x14ac:dyDescent="0.2">
      <c r="A27" s="20"/>
      <c r="B27" s="26"/>
      <c r="C27" s="10">
        <f t="shared" si="6"/>
        <v>0.47124999999999995</v>
      </c>
      <c r="D27" s="10">
        <f t="shared" si="6"/>
        <v>0.26624999999999999</v>
      </c>
      <c r="E27" s="10">
        <f t="shared" si="6"/>
        <v>0.20125000000000001</v>
      </c>
      <c r="F27" s="10">
        <f t="shared" si="6"/>
        <v>0.55874999999999997</v>
      </c>
      <c r="G27" s="10">
        <f t="shared" si="6"/>
        <v>0</v>
      </c>
    </row>
    <row r="28" spans="1:7" x14ac:dyDescent="0.2">
      <c r="A28" s="20"/>
      <c r="B28" s="26"/>
      <c r="C28" s="10">
        <f t="shared" si="6"/>
        <v>1.1012499999999998</v>
      </c>
      <c r="D28" s="10">
        <f t="shared" si="6"/>
        <v>0.31124999999999997</v>
      </c>
      <c r="E28" s="10">
        <f t="shared" si="6"/>
        <v>0.9537500000000001</v>
      </c>
      <c r="F28" s="10">
        <f t="shared" si="6"/>
        <v>0.68374999999999997</v>
      </c>
      <c r="G28" s="10">
        <f t="shared" si="6"/>
        <v>0</v>
      </c>
    </row>
    <row r="29" spans="1:7" x14ac:dyDescent="0.2">
      <c r="A29" s="21" t="s">
        <v>12</v>
      </c>
      <c r="B29" s="21"/>
      <c r="C29" s="3">
        <f t="shared" ref="C29:G29" si="7">AVERAGE(C21:C24)</f>
        <v>0.68562500000000004</v>
      </c>
      <c r="D29" s="3">
        <f t="shared" si="7"/>
        <v>5.2081249999999999</v>
      </c>
      <c r="E29" s="3">
        <f t="shared" si="7"/>
        <v>6.0481249999999998</v>
      </c>
      <c r="F29" s="3">
        <f t="shared" si="7"/>
        <v>4.5462499999999997</v>
      </c>
      <c r="G29" s="3">
        <f t="shared" si="7"/>
        <v>0</v>
      </c>
    </row>
    <row r="30" spans="1:7" x14ac:dyDescent="0.2">
      <c r="A30" s="25" t="s">
        <v>6</v>
      </c>
      <c r="B30" s="25"/>
      <c r="C30" s="4">
        <f t="shared" ref="C30:G30" si="8">STDEV(C21:C24)</f>
        <v>0.48891621214682573</v>
      </c>
      <c r="D30" s="4">
        <f t="shared" si="8"/>
        <v>0.23225681726628966</v>
      </c>
      <c r="E30" s="4">
        <f t="shared" si="8"/>
        <v>0.55281994883807617</v>
      </c>
      <c r="F30" s="4">
        <f t="shared" si="8"/>
        <v>0.45377353015206445</v>
      </c>
      <c r="G30" s="4">
        <f t="shared" si="8"/>
        <v>0</v>
      </c>
    </row>
    <row r="31" spans="1:7" x14ac:dyDescent="0.2">
      <c r="A31" s="12" t="s">
        <v>7</v>
      </c>
      <c r="B31" s="13"/>
      <c r="C31" s="4">
        <f t="shared" ref="C31:G31" si="9">1.96*(C30)/SQRT(4)</f>
        <v>0.47913788790388923</v>
      </c>
      <c r="D31" s="4">
        <f t="shared" si="9"/>
        <v>0.22761168092096387</v>
      </c>
      <c r="E31" s="4">
        <f t="shared" si="9"/>
        <v>0.54176354986131459</v>
      </c>
      <c r="F31" s="4">
        <f t="shared" si="9"/>
        <v>0.44469805954902314</v>
      </c>
      <c r="G31" s="4">
        <f t="shared" si="9"/>
        <v>0</v>
      </c>
    </row>
    <row r="32" spans="1:7" x14ac:dyDescent="0.2">
      <c r="A32" s="12" t="s">
        <v>8</v>
      </c>
      <c r="B32" s="13"/>
      <c r="C32" s="4">
        <f>((C30/C29))</f>
        <v>0.71309566037823258</v>
      </c>
      <c r="D32" s="4">
        <f t="shared" ref="D32:G32" si="10">((D30/D29))</f>
        <v>4.4595092718836368E-2</v>
      </c>
      <c r="E32" s="4">
        <f t="shared" si="10"/>
        <v>9.1403525694008669E-2</v>
      </c>
      <c r="F32" s="4">
        <f t="shared" si="10"/>
        <v>9.981270940930756E-2</v>
      </c>
      <c r="G32" s="4" t="e">
        <f t="shared" si="10"/>
        <v>#DIV/0!</v>
      </c>
    </row>
    <row r="33" spans="1:7" x14ac:dyDescent="0.2">
      <c r="A33" s="12" t="s">
        <v>16</v>
      </c>
      <c r="B33" s="13"/>
      <c r="C33" s="4">
        <f>((C30/C29)*100)</f>
        <v>71.309566037823259</v>
      </c>
      <c r="D33" s="4">
        <f t="shared" ref="D33:G33" si="11">((D30/D29)*100)</f>
        <v>4.4595092718836371</v>
      </c>
      <c r="E33" s="4">
        <f t="shared" si="11"/>
        <v>9.1403525694008678</v>
      </c>
      <c r="F33" s="4">
        <f t="shared" si="11"/>
        <v>9.9812709409307558</v>
      </c>
      <c r="G33" s="4" t="e">
        <f t="shared" si="11"/>
        <v>#DIV/0!</v>
      </c>
    </row>
    <row r="34" spans="1:7" x14ac:dyDescent="0.2">
      <c r="A34" s="21" t="s">
        <v>13</v>
      </c>
      <c r="B34" s="21"/>
      <c r="C34" s="3">
        <f t="shared" ref="C34:G34" si="12">AVERAGE(C25:C28)</f>
        <v>0.74374999999999991</v>
      </c>
      <c r="D34" s="3">
        <f t="shared" si="12"/>
        <v>0.36937499999999995</v>
      </c>
      <c r="E34" s="3">
        <f t="shared" si="12"/>
        <v>0.34500000000000003</v>
      </c>
      <c r="F34" s="3">
        <f t="shared" si="12"/>
        <v>0.42125000000000001</v>
      </c>
      <c r="G34" s="3">
        <f t="shared" si="12"/>
        <v>0</v>
      </c>
    </row>
    <row r="35" spans="1:7" x14ac:dyDescent="0.2">
      <c r="A35" s="25" t="s">
        <v>6</v>
      </c>
      <c r="B35" s="25"/>
      <c r="C35" s="4">
        <f t="shared" ref="C35:G35" si="13">STDEV(C25:C28)</f>
        <v>0.40132592739567696</v>
      </c>
      <c r="D35" s="4">
        <f t="shared" si="13"/>
        <v>9.7283413283046447E-2</v>
      </c>
      <c r="E35" s="4">
        <f t="shared" si="13"/>
        <v>0.4082712537843764</v>
      </c>
      <c r="F35" s="4">
        <f t="shared" si="13"/>
        <v>0.24112583160388812</v>
      </c>
      <c r="G35" s="4">
        <f t="shared" si="13"/>
        <v>0</v>
      </c>
    </row>
    <row r="36" spans="1:7" x14ac:dyDescent="0.2">
      <c r="A36" s="12" t="s">
        <v>7</v>
      </c>
      <c r="B36" s="13"/>
      <c r="C36" s="4">
        <f t="shared" ref="C36:G36" si="14">1.96*(C35)/SQRT(4)</f>
        <v>0.39329940884776343</v>
      </c>
      <c r="D36" s="4">
        <f t="shared" si="14"/>
        <v>9.5337745017385511E-2</v>
      </c>
      <c r="E36" s="4">
        <f t="shared" si="14"/>
        <v>0.40010582870868888</v>
      </c>
      <c r="F36" s="4">
        <f t="shared" si="14"/>
        <v>0.23630331497181034</v>
      </c>
      <c r="G36" s="4">
        <f t="shared" si="14"/>
        <v>0</v>
      </c>
    </row>
    <row r="37" spans="1:7" x14ac:dyDescent="0.2">
      <c r="A37" s="12" t="s">
        <v>8</v>
      </c>
      <c r="B37" s="13"/>
      <c r="C37" s="4">
        <f>((C35/C34))</f>
        <v>0.53959788557401955</v>
      </c>
      <c r="D37" s="4">
        <f t="shared" ref="D37:G37" si="15">((D35/D34))</f>
        <v>0.26337303088472813</v>
      </c>
      <c r="E37" s="4">
        <f t="shared" si="15"/>
        <v>1.1833949385054388</v>
      </c>
      <c r="F37" s="4">
        <f t="shared" si="15"/>
        <v>0.57240553496471958</v>
      </c>
      <c r="G37" s="4" t="e">
        <f t="shared" si="15"/>
        <v>#DIV/0!</v>
      </c>
    </row>
    <row r="38" spans="1:7" x14ac:dyDescent="0.2">
      <c r="A38" s="12" t="s">
        <v>16</v>
      </c>
      <c r="B38" s="13"/>
      <c r="C38" s="4">
        <f>((C35/C34)*100)</f>
        <v>53.959788557401957</v>
      </c>
      <c r="D38" s="4">
        <f t="shared" ref="D38:G38" si="16">((D35/D34)*100)</f>
        <v>26.337303088472812</v>
      </c>
      <c r="E38" s="4">
        <f t="shared" si="16"/>
        <v>118.33949385054387</v>
      </c>
      <c r="F38" s="4">
        <f t="shared" si="16"/>
        <v>57.240553496471961</v>
      </c>
      <c r="G38" s="4" t="e">
        <f t="shared" si="16"/>
        <v>#DIV/0!</v>
      </c>
    </row>
    <row r="39" spans="1:7" x14ac:dyDescent="0.2">
      <c r="A39" s="22" t="s">
        <v>14</v>
      </c>
      <c r="B39" s="17">
        <f>B2</f>
        <v>43495</v>
      </c>
      <c r="C39" s="11">
        <f t="shared" ref="C39:G42" si="17">(C21/C25)</f>
        <v>0.43306169965075669</v>
      </c>
      <c r="D39" s="11">
        <f t="shared" si="17"/>
        <v>10.593175853018373</v>
      </c>
      <c r="E39" s="11">
        <f t="shared" si="17"/>
        <v>49.390476190476178</v>
      </c>
      <c r="F39" s="11">
        <f t="shared" si="17"/>
        <v>18.215246636771301</v>
      </c>
      <c r="G39" s="11" t="e">
        <f t="shared" si="17"/>
        <v>#DIV/0!</v>
      </c>
    </row>
    <row r="40" spans="1:7" x14ac:dyDescent="0.2">
      <c r="A40" s="23"/>
      <c r="B40" s="18"/>
      <c r="C40" s="11">
        <f t="shared" si="17"/>
        <v>1.2091254752851712</v>
      </c>
      <c r="D40" s="11">
        <f t="shared" si="17"/>
        <v>12.348082595870208</v>
      </c>
      <c r="E40" s="11">
        <f t="shared" si="17"/>
        <v>66.399999999999991</v>
      </c>
      <c r="F40" s="11">
        <f t="shared" si="17"/>
        <v>24.885496183206108</v>
      </c>
      <c r="G40" s="11" t="e">
        <f t="shared" si="17"/>
        <v>#DIV/0!</v>
      </c>
    </row>
    <row r="41" spans="1:7" x14ac:dyDescent="0.2">
      <c r="A41" s="23"/>
      <c r="B41" s="18"/>
      <c r="C41" s="11">
        <f t="shared" si="17"/>
        <v>3.0079575596816981</v>
      </c>
      <c r="D41" s="11">
        <f t="shared" si="17"/>
        <v>20.760563380281692</v>
      </c>
      <c r="E41" s="11">
        <f t="shared" si="17"/>
        <v>31.043478260869566</v>
      </c>
      <c r="F41" s="11">
        <f t="shared" si="17"/>
        <v>8.5055928411633097</v>
      </c>
      <c r="G41" s="11" t="e">
        <f t="shared" si="17"/>
        <v>#DIV/0!</v>
      </c>
    </row>
    <row r="42" spans="1:7" x14ac:dyDescent="0.2">
      <c r="A42" s="24"/>
      <c r="B42" s="19"/>
      <c r="C42" s="11">
        <f t="shared" si="17"/>
        <v>0.41997729852440419</v>
      </c>
      <c r="D42" s="11">
        <f t="shared" si="17"/>
        <v>16.15261044176707</v>
      </c>
      <c r="E42" s="11">
        <f t="shared" si="17"/>
        <v>5.4914809960681517</v>
      </c>
      <c r="F42" s="11">
        <f t="shared" si="17"/>
        <v>6.2595978062157211</v>
      </c>
      <c r="G42" s="11" t="e">
        <f t="shared" si="17"/>
        <v>#DIV/0!</v>
      </c>
    </row>
    <row r="43" spans="1:7" x14ac:dyDescent="0.2">
      <c r="A43" s="21" t="s">
        <v>14</v>
      </c>
      <c r="B43" s="21"/>
      <c r="C43" s="5">
        <f>AVERAGE(C39:C42)</f>
        <v>1.2675305082855077</v>
      </c>
      <c r="D43" s="5">
        <f>AVERAGE(D39:D42)</f>
        <v>14.963608067734334</v>
      </c>
      <c r="E43" s="5">
        <f>AVERAGE(E39:E42)</f>
        <v>38.081358861853474</v>
      </c>
      <c r="F43" s="5">
        <f>AVERAGE(F39:F42)</f>
        <v>14.46648336683911</v>
      </c>
      <c r="G43" s="5" t="e">
        <f>AVERAGE(G39:G42)</f>
        <v>#DIV/0!</v>
      </c>
    </row>
    <row r="44" spans="1:7" x14ac:dyDescent="0.2">
      <c r="A44" s="12" t="s">
        <v>6</v>
      </c>
      <c r="B44" s="13"/>
      <c r="C44" s="6">
        <f>STDEV(C39:C42)</f>
        <v>1.2175360508108244</v>
      </c>
      <c r="D44" s="6">
        <f>STDEV(D39:D42)</f>
        <v>4.5077736107944286</v>
      </c>
      <c r="E44" s="6">
        <f>STDEV(E39:E42)</f>
        <v>26.086225441307704</v>
      </c>
      <c r="F44" s="6">
        <f>STDEV(F39:F42)</f>
        <v>8.6697604846937697</v>
      </c>
      <c r="G44" s="6" t="e">
        <f>STDEV(G39:G42)</f>
        <v>#DIV/0!</v>
      </c>
    </row>
    <row r="45" spans="1:7" x14ac:dyDescent="0.2">
      <c r="A45" s="12" t="s">
        <v>7</v>
      </c>
      <c r="B45" s="13"/>
      <c r="C45" s="6">
        <f t="shared" ref="C45:G45" si="18">1.96*(C44)/SQRT(4)</f>
        <v>1.1931853297946078</v>
      </c>
      <c r="D45" s="6">
        <f t="shared" si="18"/>
        <v>4.4176181385785398</v>
      </c>
      <c r="E45" s="6">
        <f t="shared" si="18"/>
        <v>25.56450093248155</v>
      </c>
      <c r="F45" s="6">
        <f t="shared" si="18"/>
        <v>8.4963652749998939</v>
      </c>
      <c r="G45" s="6" t="e">
        <f t="shared" si="18"/>
        <v>#DIV/0!</v>
      </c>
    </row>
    <row r="46" spans="1:7" x14ac:dyDescent="0.2">
      <c r="A46" s="12" t="s">
        <v>8</v>
      </c>
      <c r="B46" s="13"/>
      <c r="C46" s="6">
        <f>((C44/C43))</f>
        <v>0.96055759041073729</v>
      </c>
      <c r="D46" s="6">
        <f t="shared" ref="D46:G46" si="19">((D44/D43))</f>
        <v>0.3012491098663852</v>
      </c>
      <c r="E46" s="6">
        <f t="shared" si="19"/>
        <v>0.68501298853173465</v>
      </c>
      <c r="F46" s="6">
        <f t="shared" si="19"/>
        <v>0.59929979282781909</v>
      </c>
      <c r="G46" s="6" t="e">
        <f t="shared" si="19"/>
        <v>#DIV/0!</v>
      </c>
    </row>
    <row r="47" spans="1:7" x14ac:dyDescent="0.2">
      <c r="A47" s="12" t="s">
        <v>16</v>
      </c>
      <c r="B47" s="13"/>
      <c r="C47" s="6">
        <f>((C44/C43)*100)</f>
        <v>96.055759041073728</v>
      </c>
      <c r="D47" s="6">
        <f t="shared" ref="D47:G47" si="20">((D44/D43)*100)</f>
        <v>30.124910986638518</v>
      </c>
      <c r="E47" s="6">
        <f t="shared" si="20"/>
        <v>68.501298853173466</v>
      </c>
      <c r="F47" s="6">
        <f t="shared" si="20"/>
        <v>59.929979282781908</v>
      </c>
      <c r="G47" s="6" t="e">
        <f t="shared" si="20"/>
        <v>#DIV/0!</v>
      </c>
    </row>
    <row r="48" spans="1:7" x14ac:dyDescent="0.2">
      <c r="A48" s="22" t="s">
        <v>15</v>
      </c>
      <c r="B48" s="17">
        <f>B2</f>
        <v>43495</v>
      </c>
      <c r="C48" s="11">
        <f t="shared" ref="C48:G51" si="21">(C39/$C$43)</f>
        <v>0.34165781164236148</v>
      </c>
      <c r="D48" s="11">
        <f t="shared" si="21"/>
        <v>8.3573340316257614</v>
      </c>
      <c r="E48" s="11">
        <f t="shared" si="21"/>
        <v>38.965907224815382</v>
      </c>
      <c r="F48" s="11">
        <f t="shared" si="21"/>
        <v>14.370657366984943</v>
      </c>
      <c r="G48" s="11" t="e">
        <f t="shared" si="21"/>
        <v>#DIV/0!</v>
      </c>
    </row>
    <row r="49" spans="1:7" x14ac:dyDescent="0.2">
      <c r="A49" s="23"/>
      <c r="B49" s="18">
        <v>41235</v>
      </c>
      <c r="C49" s="11">
        <f t="shared" si="21"/>
        <v>0.95392218757768876</v>
      </c>
      <c r="D49" s="11">
        <f t="shared" si="21"/>
        <v>9.7418425159426913</v>
      </c>
      <c r="E49" s="11">
        <f t="shared" si="21"/>
        <v>52.385326874549342</v>
      </c>
      <c r="F49" s="11">
        <f t="shared" si="21"/>
        <v>19.633054999888586</v>
      </c>
      <c r="G49" s="11" t="e">
        <f t="shared" si="21"/>
        <v>#DIV/0!</v>
      </c>
    </row>
    <row r="50" spans="1:7" x14ac:dyDescent="0.2">
      <c r="A50" s="23"/>
      <c r="B50" s="18">
        <v>41235</v>
      </c>
      <c r="C50" s="11">
        <f t="shared" si="21"/>
        <v>2.3730849395888183</v>
      </c>
      <c r="D50" s="11">
        <f t="shared" si="21"/>
        <v>16.378748475539993</v>
      </c>
      <c r="E50" s="11">
        <f t="shared" si="21"/>
        <v>24.491306566545465</v>
      </c>
      <c r="F50" s="11">
        <f t="shared" si="21"/>
        <v>6.7103653802133563</v>
      </c>
      <c r="G50" s="11" t="e">
        <f t="shared" si="21"/>
        <v>#DIV/0!</v>
      </c>
    </row>
    <row r="51" spans="1:7" x14ac:dyDescent="0.2">
      <c r="A51" s="24"/>
      <c r="B51" s="19">
        <v>41235</v>
      </c>
      <c r="C51" s="11">
        <f t="shared" si="21"/>
        <v>0.3313350611911311</v>
      </c>
      <c r="D51" s="11">
        <f t="shared" si="21"/>
        <v>12.743370148632934</v>
      </c>
      <c r="E51" s="11">
        <f t="shared" si="21"/>
        <v>4.3324251054880412</v>
      </c>
      <c r="F51" s="11">
        <f t="shared" si="21"/>
        <v>4.9384198370756405</v>
      </c>
      <c r="G51" s="11" t="e">
        <f t="shared" si="21"/>
        <v>#DIV/0!</v>
      </c>
    </row>
    <row r="52" spans="1:7" x14ac:dyDescent="0.2">
      <c r="A52" s="21" t="s">
        <v>15</v>
      </c>
      <c r="B52" s="21"/>
      <c r="C52" s="5">
        <f>AVERAGE(C48:C51)</f>
        <v>0.99999999999999989</v>
      </c>
      <c r="D52" s="5">
        <f>AVERAGE(D48:D51)</f>
        <v>11.805323792935345</v>
      </c>
      <c r="E52" s="5">
        <f>AVERAGE(E48:E51)</f>
        <v>30.043741442849555</v>
      </c>
      <c r="F52" s="5">
        <f>AVERAGE(F48:F51)</f>
        <v>11.413124396040631</v>
      </c>
      <c r="G52" s="5" t="e">
        <f>AVERAGE(G48:G51)</f>
        <v>#DIV/0!</v>
      </c>
    </row>
    <row r="53" spans="1:7" x14ac:dyDescent="0.2">
      <c r="A53" s="12" t="s">
        <v>6</v>
      </c>
      <c r="B53" s="13"/>
      <c r="C53" s="6">
        <f>STDEV(C48:C51)</f>
        <v>0.96055759041073763</v>
      </c>
      <c r="D53" s="6">
        <f>STDEV(D48:D51)</f>
        <v>3.5563432843062253</v>
      </c>
      <c r="E53" s="6">
        <f>STDEV(E48:E51)</f>
        <v>20.580353112441113</v>
      </c>
      <c r="F53" s="6">
        <f>STDEV(F48:F51)</f>
        <v>6.8398830860652771</v>
      </c>
      <c r="G53" s="6" t="e">
        <f>STDEV(G48:G51)</f>
        <v>#DIV/0!</v>
      </c>
    </row>
    <row r="54" spans="1:7" x14ac:dyDescent="0.2">
      <c r="A54" s="12" t="s">
        <v>7</v>
      </c>
      <c r="B54" s="13"/>
      <c r="C54" s="6">
        <f t="shared" ref="C54:G54" si="22">1.96*(C53)/SQRT(4)</f>
        <v>0.94134643860252287</v>
      </c>
      <c r="D54" s="6">
        <f t="shared" si="22"/>
        <v>3.4852164186201007</v>
      </c>
      <c r="E54" s="6">
        <f t="shared" si="22"/>
        <v>20.16874605019229</v>
      </c>
      <c r="F54" s="6">
        <f t="shared" si="22"/>
        <v>6.7030854243439713</v>
      </c>
      <c r="G54" s="6" t="e">
        <f t="shared" si="22"/>
        <v>#DIV/0!</v>
      </c>
    </row>
    <row r="55" spans="1:7" x14ac:dyDescent="0.2">
      <c r="A55" s="12" t="s">
        <v>8</v>
      </c>
      <c r="B55" s="13"/>
      <c r="C55" s="6">
        <f>((C53/C52))</f>
        <v>0.96055759041073774</v>
      </c>
      <c r="D55" s="6">
        <f t="shared" ref="D55:G55" si="23">((D53/D52))</f>
        <v>0.3012491098663847</v>
      </c>
      <c r="E55" s="6">
        <f t="shared" si="23"/>
        <v>0.68501298853173498</v>
      </c>
      <c r="F55" s="6">
        <f t="shared" si="23"/>
        <v>0.59929979282781898</v>
      </c>
      <c r="G55" s="6" t="e">
        <f t="shared" si="23"/>
        <v>#DIV/0!</v>
      </c>
    </row>
    <row r="56" spans="1:7" x14ac:dyDescent="0.2">
      <c r="A56" s="12" t="s">
        <v>16</v>
      </c>
      <c r="B56" s="13"/>
      <c r="C56" s="6">
        <f>((C53/C52)*100)</f>
        <v>96.05575904107377</v>
      </c>
      <c r="D56" s="6">
        <f t="shared" ref="D56:G56" si="24">((D53/D52)*100)</f>
        <v>30.124910986638469</v>
      </c>
      <c r="E56" s="6">
        <f t="shared" si="24"/>
        <v>68.501298853173495</v>
      </c>
      <c r="F56" s="6">
        <f t="shared" si="24"/>
        <v>59.9299792827819</v>
      </c>
      <c r="G56" s="6" t="e">
        <f t="shared" si="24"/>
        <v>#DIV/0!</v>
      </c>
    </row>
  </sheetData>
  <mergeCells count="42"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14:B14"/>
    <mergeCell ref="A12:B12"/>
    <mergeCell ref="A13:B13"/>
    <mergeCell ref="A15:B15"/>
    <mergeCell ref="A16:B16"/>
    <mergeCell ref="A1:B1"/>
    <mergeCell ref="D1:G1"/>
    <mergeCell ref="B2:B10"/>
    <mergeCell ref="A7:A10"/>
    <mergeCell ref="A11:B11"/>
    <mergeCell ref="A2:A6"/>
    <mergeCell ref="A32:B32"/>
    <mergeCell ref="A37:B37"/>
    <mergeCell ref="A46:B46"/>
    <mergeCell ref="A19:B19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2019-06-21T15:00:19Z</dcterms:modified>
</cp:coreProperties>
</file>