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1-06-19\"/>
    </mc:Choice>
  </mc:AlternateContent>
  <xr:revisionPtr revIDLastSave="0" documentId="13_ncr:1_{3C871D77-6D27-4C97-98E4-DBE96510649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UV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2" l="1"/>
  <c r="G37" i="2"/>
  <c r="G32" i="2"/>
  <c r="G19" i="2"/>
  <c r="G14" i="2"/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F17" i="2"/>
  <c r="E17" i="2"/>
  <c r="D17" i="2"/>
  <c r="C17" i="2"/>
  <c r="G16" i="2"/>
  <c r="F16" i="2"/>
  <c r="E16" i="2"/>
  <c r="D16" i="2"/>
  <c r="C16" i="2"/>
  <c r="G12" i="2"/>
  <c r="G13" i="2" s="1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C18" i="2" l="1"/>
  <c r="C19" i="2"/>
  <c r="D18" i="2"/>
  <c r="D19" i="2"/>
  <c r="E19" i="2"/>
  <c r="F18" i="2"/>
  <c r="F19" i="2"/>
  <c r="C13" i="2"/>
  <c r="C14" i="2"/>
  <c r="F13" i="2"/>
  <c r="F14" i="2"/>
  <c r="D13" i="2"/>
  <c r="D14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G36" i="2" s="1"/>
  <c r="C39" i="2"/>
  <c r="F15" i="2"/>
  <c r="E35" i="2"/>
  <c r="G39" i="2"/>
  <c r="G43" i="2" s="1"/>
  <c r="F43" i="2"/>
  <c r="F44" i="2"/>
  <c r="F46" i="2" s="1"/>
  <c r="D43" i="2"/>
  <c r="D44" i="2"/>
  <c r="E44" i="2"/>
  <c r="E43" i="2"/>
  <c r="G30" i="2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0" i="2"/>
  <c r="F30" i="2"/>
  <c r="F32" i="2" s="1"/>
  <c r="E36" i="2" l="1"/>
  <c r="E37" i="2"/>
  <c r="C36" i="2"/>
  <c r="C37" i="2"/>
  <c r="C38" i="2"/>
  <c r="D36" i="2"/>
  <c r="D37" i="2"/>
  <c r="F37" i="2"/>
  <c r="F36" i="2"/>
  <c r="D38" i="2"/>
  <c r="C32" i="2"/>
  <c r="C33" i="2"/>
  <c r="E46" i="2"/>
  <c r="D32" i="2"/>
  <c r="D46" i="2"/>
  <c r="E38" i="2"/>
  <c r="G38" i="2"/>
  <c r="G44" i="2"/>
  <c r="G47" i="2" s="1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C45" i="2" l="1"/>
  <c r="C46" i="2"/>
  <c r="C47" i="2"/>
  <c r="G45" i="2"/>
  <c r="F48" i="2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C53" i="2" s="1"/>
  <c r="E48" i="2"/>
  <c r="C50" i="2"/>
  <c r="G48" i="2"/>
  <c r="G52" i="2" s="1"/>
  <c r="F51" i="2"/>
  <c r="F52" i="2"/>
  <c r="F53" i="2" l="1"/>
  <c r="D52" i="2"/>
  <c r="E52" i="2"/>
  <c r="C52" i="2"/>
  <c r="C56" i="2" s="1"/>
  <c r="E53" i="2"/>
  <c r="D53" i="2"/>
  <c r="G53" i="2"/>
  <c r="G55" i="2" s="1"/>
  <c r="C54" i="2"/>
  <c r="C55" i="2" l="1"/>
  <c r="D54" i="2"/>
  <c r="D55" i="2"/>
  <c r="E55" i="2"/>
  <c r="F56" i="2"/>
  <c r="F55" i="2"/>
  <c r="F54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<sst xmlns="http://schemas.openxmlformats.org/spreadsheetml/2006/main" count="39" uniqueCount="17">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</sst>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RUVB!$C$29:$G$29</c:f>
              <c:numCache>
                <c:formatCode>0.000</c:formatCode>
                <c:ptCount val="5"/>
                <c:pt idx="0">
                  <c:v>0.42499999999999999</c:v>
                </c:pt>
                <c:pt idx="1">
                  <c:v>5.4162499999999998</c:v>
                </c:pt>
                <c:pt idx="2">
                  <c:v>8.6956249999999997</c:v>
                </c:pt>
                <c:pt idx="3">
                  <c:v>7.6418749999999998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RUVB!$C$34:$G$34</c:f>
              <c:numCache>
                <c:formatCode>0.000</c:formatCode>
                <c:ptCount val="5"/>
                <c:pt idx="0">
                  <c:v>0.63124999999999998</c:v>
                </c:pt>
                <c:pt idx="1">
                  <c:v>0.3175</c:v>
                </c:pt>
                <c:pt idx="2">
                  <c:v>0.10999999999999978</c:v>
                </c:pt>
                <c:pt idx="3">
                  <c:v>0.40187499999999993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RUVB!$C$52:$G$52</c:f>
              <c:numCache>
                <c:formatCode>0.0</c:formatCode>
                <c:ptCount val="5"/>
                <c:pt idx="0">
                  <c:v>1</c:v>
                </c:pt>
                <c:pt idx="1">
                  <c:v>19.105815484261448</c:v>
                </c:pt>
                <c:pt idx="2">
                  <c:v>230.64432270808587</c:v>
                </c:pt>
                <c:pt idx="3">
                  <c:v>47.402766616070885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12" workbookViewId="0">
      <selection activeCell="F20" sqref="F20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14" t="s">
        <v>0</v>
      </c>
      <c r="B1" s="15"/>
      <c r="C1" s="2"/>
      <c r="D1" s="14" t="s">
        <v>1</v>
      </c>
      <c r="E1" s="16"/>
      <c r="F1" s="16"/>
      <c r="G1" s="15"/>
    </row>
    <row r="2" spans="1:7" ht="15" customHeight="1" x14ac:dyDescent="0.2">
      <c r="A2" s="22" t="s">
        <v>3</v>
      </c>
      <c r="B2" s="17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3"/>
      <c r="B3" s="18"/>
      <c r="C3" s="9">
        <v>1.455E-2</v>
      </c>
      <c r="D3" s="9">
        <v>0.22055</v>
      </c>
      <c r="E3" s="9">
        <v>0.33165</v>
      </c>
      <c r="F3" s="9">
        <v>0.27805000000000002</v>
      </c>
      <c r="G3" s="9">
        <v>0</v>
      </c>
    </row>
    <row r="4" spans="1:7" x14ac:dyDescent="0.2">
      <c r="A4" s="23"/>
      <c r="B4" s="18"/>
      <c r="C4" s="9">
        <v>1.2149999999999999E-2</v>
      </c>
      <c r="D4" s="9">
        <v>0.19575000000000001</v>
      </c>
      <c r="E4" s="9">
        <v>0.23594999999999999</v>
      </c>
      <c r="F4" s="9">
        <v>0.29854999999999998</v>
      </c>
      <c r="G4" s="9">
        <v>0</v>
      </c>
    </row>
    <row r="5" spans="1:7" x14ac:dyDescent="0.2">
      <c r="A5" s="23"/>
      <c r="B5" s="18"/>
      <c r="C5" s="9">
        <v>1.6250000000000001E-2</v>
      </c>
      <c r="D5" s="9">
        <v>0.24934999999999999</v>
      </c>
      <c r="E5" s="9">
        <v>0.50624999999999998</v>
      </c>
      <c r="F5" s="9">
        <v>0.32295000000000001</v>
      </c>
      <c r="G5" s="9">
        <v>0</v>
      </c>
    </row>
    <row r="6" spans="1:7" x14ac:dyDescent="0.2">
      <c r="A6" s="24"/>
      <c r="B6" s="18"/>
      <c r="C6" s="9">
        <v>2.5049999999999999E-2</v>
      </c>
      <c r="D6" s="9">
        <v>0.20094999999999999</v>
      </c>
      <c r="E6" s="9">
        <v>0.31745000000000001</v>
      </c>
      <c r="F6" s="9">
        <v>0.32314999999999999</v>
      </c>
      <c r="G6" s="9">
        <v>0</v>
      </c>
    </row>
    <row r="7" spans="1:7" x14ac:dyDescent="0.2">
      <c r="A7" s="20" t="s">
        <v>4</v>
      </c>
      <c r="B7" s="18"/>
      <c r="C7" s="9">
        <v>3.1475000000000003E-2</v>
      </c>
      <c r="D7" s="9">
        <v>1.8575000000000001E-2</v>
      </c>
      <c r="E7" s="9">
        <v>2.4749999999999898E-3</v>
      </c>
      <c r="F7" s="9">
        <v>3.1749999999999999E-3</v>
      </c>
      <c r="G7" s="9">
        <v>0</v>
      </c>
    </row>
    <row r="8" spans="1:7" x14ac:dyDescent="0.2">
      <c r="A8" s="20"/>
      <c r="B8" s="18"/>
      <c r="C8" s="9">
        <v>7.0749999999999997E-3</v>
      </c>
      <c r="D8" s="9">
        <v>8.67499999999999E-3</v>
      </c>
      <c r="E8" s="9">
        <v>3.7499999999998602E-4</v>
      </c>
      <c r="F8" s="9">
        <v>4.37499999999999E-3</v>
      </c>
      <c r="G8" s="9">
        <v>0</v>
      </c>
    </row>
    <row r="9" spans="1:7" x14ac:dyDescent="0.2">
      <c r="A9" s="20"/>
      <c r="B9" s="18"/>
      <c r="C9" s="9">
        <v>1.4874999999999999E-2</v>
      </c>
      <c r="D9" s="9">
        <v>1.2274999999999999E-2</v>
      </c>
      <c r="E9" s="9">
        <v>7.0749999999999997E-3</v>
      </c>
      <c r="F9" s="9">
        <v>3.5374999999999997E-2</v>
      </c>
      <c r="G9" s="9">
        <v>0</v>
      </c>
    </row>
    <row r="10" spans="1:7" x14ac:dyDescent="0.2">
      <c r="A10" s="20"/>
      <c r="B10" s="19"/>
      <c r="C10" s="9">
        <v>4.7574999999999999E-2</v>
      </c>
      <c r="D10" s="9">
        <v>1.1275E-2</v>
      </c>
      <c r="E10" s="9">
        <v>7.67499999999999E-3</v>
      </c>
      <c r="F10" s="9">
        <v>2.1375000000000002E-2</v>
      </c>
      <c r="G10" s="9">
        <v>0</v>
      </c>
    </row>
    <row r="11" spans="1:7" x14ac:dyDescent="0.2">
      <c r="A11" s="21" t="s">
        <v>5</v>
      </c>
      <c r="B11" s="21"/>
      <c r="C11" s="3">
        <f>AVERAGE(C3:C6)</f>
        <v>1.7000000000000001E-2</v>
      </c>
      <c r="D11" s="3">
        <f t="shared" ref="D11:G11" si="0">AVERAGE(D3:D6)</f>
        <v>0.21664999999999998</v>
      </c>
      <c r="E11" s="3">
        <f t="shared" si="0"/>
        <v>0.347825</v>
      </c>
      <c r="F11" s="3">
        <f t="shared" si="0"/>
        <v>0.30567500000000003</v>
      </c>
      <c r="G11" s="3">
        <f t="shared" si="0"/>
        <v>0</v>
      </c>
    </row>
    <row r="12" spans="1:7" x14ac:dyDescent="0.2">
      <c r="A12" s="25" t="s">
        <v>6</v>
      </c>
      <c r="B12" s="25"/>
      <c r="C12" s="4">
        <f t="shared" ref="C12:G12" si="1">STDEV(C3:C6)</f>
        <v>5.6240554762555413E-3</v>
      </c>
      <c r="D12" s="4">
        <f t="shared" si="1"/>
        <v>2.4274815481619347E-2</v>
      </c>
      <c r="E12" s="4">
        <f t="shared" si="1"/>
        <v>0.11372300778646333</v>
      </c>
      <c r="F12" s="4">
        <f t="shared" si="1"/>
        <v>2.1738656045548595E-2</v>
      </c>
      <c r="G12" s="4">
        <f t="shared" si="1"/>
        <v>0</v>
      </c>
    </row>
    <row r="13" spans="1:7" x14ac:dyDescent="0.2">
      <c r="A13" s="12" t="s">
        <v>7</v>
      </c>
      <c r="B13" s="13"/>
      <c r="C13" s="4">
        <f t="shared" ref="C13:G13" si="2">1.96*(C12)/SQRT(4)</f>
        <v>5.5115743667304307E-3</v>
      </c>
      <c r="D13" s="4">
        <f t="shared" si="2"/>
        <v>2.3789319171986959E-2</v>
      </c>
      <c r="E13" s="4">
        <f t="shared" si="2"/>
        <v>0.11144854763073406</v>
      </c>
      <c r="F13" s="4">
        <f t="shared" si="2"/>
        <v>2.1303882924637623E-2</v>
      </c>
      <c r="G13" s="4">
        <f t="shared" si="2"/>
        <v>0</v>
      </c>
    </row>
    <row r="14" spans="1:7" x14ac:dyDescent="0.2">
      <c r="A14" s="12" t="s">
        <v>8</v>
      </c>
      <c r="B14" s="13"/>
      <c r="C14" s="4">
        <f>((C12/C11))</f>
        <v>0.33082679272091414</v>
      </c>
      <c r="D14" s="4">
        <f t="shared" ref="D14:G14" si="3">((D12/D11))</f>
        <v>0.11204622885584745</v>
      </c>
      <c r="E14" s="4">
        <f t="shared" si="3"/>
        <v>0.32695466911942306</v>
      </c>
      <c r="F14" s="4">
        <f t="shared" si="3"/>
        <v>7.1116892272997764E-2</v>
      </c>
      <c r="G14" s="4" t="e">
        <f t="shared" si="3"/>
        <v>#DIV/0!</v>
      </c>
    </row>
    <row r="15" spans="1:7" x14ac:dyDescent="0.2">
      <c r="A15" s="12" t="s">
        <v>16</v>
      </c>
      <c r="B15" s="13"/>
      <c r="C15" s="4">
        <f>((C12/C11)*100)</f>
        <v>33.082679272091411</v>
      </c>
      <c r="D15" s="4">
        <f>((D12/D11)*100)</f>
        <v>11.204622885584744</v>
      </c>
      <c r="E15" s="4">
        <f>((E12/E11)*100)</f>
        <v>32.695466911942304</v>
      </c>
      <c r="F15" s="4">
        <f>((F12/F11)*100)</f>
        <v>7.1116892272997765</v>
      </c>
      <c r="G15" s="4" t="e">
        <f>((G12/G11)*100)</f>
        <v>#DIV/0!</v>
      </c>
    </row>
    <row r="16" spans="1:7" x14ac:dyDescent="0.2">
      <c r="A16" s="21" t="s">
        <v>9</v>
      </c>
      <c r="B16" s="21"/>
      <c r="C16" s="3">
        <f>AVERAGE(C7:C10)</f>
        <v>2.5250000000000002E-2</v>
      </c>
      <c r="D16" s="3">
        <f>AVERAGE(D7:D10)</f>
        <v>1.2699999999999998E-2</v>
      </c>
      <c r="E16" s="3">
        <f>AVERAGE(E7:E10)</f>
        <v>4.3999999999999916E-3</v>
      </c>
      <c r="F16" s="3">
        <f>AVERAGE(F7:F10)</f>
        <v>1.6074999999999996E-2</v>
      </c>
      <c r="G16" s="3">
        <f>AVERAGE(G7:G10)</f>
        <v>0</v>
      </c>
    </row>
    <row r="17" spans="1:7" x14ac:dyDescent="0.2">
      <c r="A17" s="25" t="s">
        <v>6</v>
      </c>
      <c r="B17" s="25"/>
      <c r="C17" s="4">
        <f>STDEV(C7:C10)</f>
        <v>1.8028935076703775E-2</v>
      </c>
      <c r="D17" s="4">
        <f>STDEV(D7:D10)</f>
        <v>4.2002976085034815E-3</v>
      </c>
      <c r="E17" s="4">
        <f>STDEV(E7:E10)</f>
        <v>3.5490609086536343E-3</v>
      </c>
      <c r="F17" s="4">
        <f>STDEV(F7:F10)</f>
        <v>1.5317528086041388E-2</v>
      </c>
      <c r="G17" s="4">
        <f>STDEV(G7:G10)</f>
        <v>0</v>
      </c>
    </row>
    <row r="18" spans="1:7" x14ac:dyDescent="0.2">
      <c r="A18" s="12" t="s">
        <v>7</v>
      </c>
      <c r="B18" s="13"/>
      <c r="C18" s="4">
        <f t="shared" ref="C18:G18" si="4">1.96*(C17)/SQRT(4)</f>
        <v>1.7668356375169701E-2</v>
      </c>
      <c r="D18" s="4">
        <f t="shared" si="4"/>
        <v>4.1162916563334115E-3</v>
      </c>
      <c r="E18" s="4">
        <f t="shared" si="4"/>
        <v>3.4780796904805614E-3</v>
      </c>
      <c r="F18" s="4">
        <f t="shared" si="4"/>
        <v>1.501117752432056E-2</v>
      </c>
      <c r="G18" s="4">
        <f t="shared" si="4"/>
        <v>0</v>
      </c>
    </row>
    <row r="19" spans="1:7" x14ac:dyDescent="0.2">
      <c r="A19" s="12" t="s">
        <v>8</v>
      </c>
      <c r="B19" s="13"/>
      <c r="C19" s="4">
        <f>((C17/C16))</f>
        <v>0.71401723076054546</v>
      </c>
      <c r="D19" s="4">
        <f t="shared" ref="D19:G19" si="5">((D17/D16))</f>
        <v>0.33073209515775454</v>
      </c>
      <c r="E19" s="4">
        <f t="shared" si="5"/>
        <v>0.80660475196673664</v>
      </c>
      <c r="F19" s="4">
        <f t="shared" si="5"/>
        <v>0.95287888560133083</v>
      </c>
      <c r="G19" s="4" t="e">
        <f t="shared" si="5"/>
        <v>#DIV/0!</v>
      </c>
    </row>
    <row r="20" spans="1:7" x14ac:dyDescent="0.2">
      <c r="A20" s="12" t="s">
        <v>16</v>
      </c>
      <c r="B20" s="13"/>
      <c r="C20" s="4">
        <f>((C17/C16)*100)</f>
        <v>71.401723076054552</v>
      </c>
      <c r="D20" s="4">
        <f>((D17/D16)*100)</f>
        <v>33.073209515775453</v>
      </c>
      <c r="E20" s="4">
        <f>((E17/E16)*100)</f>
        <v>80.660475196673659</v>
      </c>
      <c r="F20" s="4">
        <f>((F17/F16)*100)</f>
        <v>95.287888560133084</v>
      </c>
      <c r="G20" s="4" t="e">
        <f>((G17/G16)*100)</f>
        <v>#DIV/0!</v>
      </c>
    </row>
    <row r="21" spans="1:7" x14ac:dyDescent="0.2">
      <c r="A21" s="20" t="s">
        <v>10</v>
      </c>
      <c r="B21" s="26">
        <f>B2</f>
        <v>43495</v>
      </c>
      <c r="C21" s="10">
        <f t="shared" ref="C21:G28" si="6">((1000*C3)/40)</f>
        <v>0.36375000000000002</v>
      </c>
      <c r="D21" s="10">
        <f t="shared" si="6"/>
        <v>5.5137499999999999</v>
      </c>
      <c r="E21" s="10">
        <f t="shared" si="6"/>
        <v>8.2912499999999998</v>
      </c>
      <c r="F21" s="10">
        <f t="shared" si="6"/>
        <v>6.9512499999999999</v>
      </c>
      <c r="G21" s="10">
        <f t="shared" si="6"/>
        <v>0</v>
      </c>
    </row>
    <row r="22" spans="1:7" x14ac:dyDescent="0.2">
      <c r="A22" s="20"/>
      <c r="B22" s="26"/>
      <c r="C22" s="10">
        <f t="shared" si="6"/>
        <v>0.30374999999999996</v>
      </c>
      <c r="D22" s="10">
        <f t="shared" si="6"/>
        <v>4.8937499999999998</v>
      </c>
      <c r="E22" s="10">
        <f t="shared" si="6"/>
        <v>5.8987499999999997</v>
      </c>
      <c r="F22" s="10">
        <f t="shared" si="6"/>
        <v>7.4637499999999992</v>
      </c>
      <c r="G22" s="10">
        <f t="shared" si="6"/>
        <v>0</v>
      </c>
    </row>
    <row r="23" spans="1:7" x14ac:dyDescent="0.2">
      <c r="A23" s="20"/>
      <c r="B23" s="26"/>
      <c r="C23" s="10">
        <f t="shared" si="6"/>
        <v>0.40625</v>
      </c>
      <c r="D23" s="10">
        <f t="shared" si="6"/>
        <v>6.2337499999999997</v>
      </c>
      <c r="E23" s="10">
        <f t="shared" si="6"/>
        <v>12.65625</v>
      </c>
      <c r="F23" s="10">
        <f t="shared" si="6"/>
        <v>8.0737500000000004</v>
      </c>
      <c r="G23" s="10">
        <f t="shared" si="6"/>
        <v>0</v>
      </c>
    </row>
    <row r="24" spans="1:7" x14ac:dyDescent="0.2">
      <c r="A24" s="20"/>
      <c r="B24" s="26"/>
      <c r="C24" s="10">
        <f t="shared" si="6"/>
        <v>0.62624999999999997</v>
      </c>
      <c r="D24" s="10">
        <f t="shared" si="6"/>
        <v>5.0237499999999997</v>
      </c>
      <c r="E24" s="10">
        <f t="shared" si="6"/>
        <v>7.9362499999999994</v>
      </c>
      <c r="F24" s="10">
        <f t="shared" si="6"/>
        <v>8.0787499999999994</v>
      </c>
      <c r="G24" s="10">
        <f t="shared" si="6"/>
        <v>0</v>
      </c>
    </row>
    <row r="25" spans="1:7" x14ac:dyDescent="0.2">
      <c r="A25" s="20" t="s">
        <v>11</v>
      </c>
      <c r="B25" s="26"/>
      <c r="C25" s="10">
        <f t="shared" si="6"/>
        <v>0.78687499999999999</v>
      </c>
      <c r="D25" s="10">
        <f t="shared" si="6"/>
        <v>0.46437500000000009</v>
      </c>
      <c r="E25" s="10">
        <f t="shared" si="6"/>
        <v>6.187499999999975E-2</v>
      </c>
      <c r="F25" s="10">
        <f t="shared" si="6"/>
        <v>7.9375000000000001E-2</v>
      </c>
      <c r="G25" s="10">
        <f t="shared" si="6"/>
        <v>0</v>
      </c>
    </row>
    <row r="26" spans="1:7" x14ac:dyDescent="0.2">
      <c r="A26" s="20"/>
      <c r="B26" s="26"/>
      <c r="C26" s="10">
        <f t="shared" si="6"/>
        <v>0.17687499999999998</v>
      </c>
      <c r="D26" s="10">
        <f t="shared" si="6"/>
        <v>0.21687499999999976</v>
      </c>
      <c r="E26" s="10">
        <f t="shared" si="6"/>
        <v>9.374999999999651E-3</v>
      </c>
      <c r="F26" s="10">
        <f t="shared" si="6"/>
        <v>0.10937499999999975</v>
      </c>
      <c r="G26" s="10">
        <f t="shared" si="6"/>
        <v>0</v>
      </c>
    </row>
    <row r="27" spans="1:7" x14ac:dyDescent="0.2">
      <c r="A27" s="20"/>
      <c r="B27" s="26"/>
      <c r="C27" s="10">
        <f t="shared" si="6"/>
        <v>0.37187500000000001</v>
      </c>
      <c r="D27" s="10">
        <f t="shared" si="6"/>
        <v>0.30687499999999995</v>
      </c>
      <c r="E27" s="10">
        <f t="shared" si="6"/>
        <v>0.17687499999999998</v>
      </c>
      <c r="F27" s="10">
        <f t="shared" si="6"/>
        <v>0.88437500000000002</v>
      </c>
      <c r="G27" s="10">
        <f t="shared" si="6"/>
        <v>0</v>
      </c>
    </row>
    <row r="28" spans="1:7" x14ac:dyDescent="0.2">
      <c r="A28" s="20"/>
      <c r="B28" s="26"/>
      <c r="C28" s="10">
        <f t="shared" si="6"/>
        <v>1.1893749999999998</v>
      </c>
      <c r="D28" s="10">
        <f t="shared" si="6"/>
        <v>0.28187499999999999</v>
      </c>
      <c r="E28" s="10">
        <f t="shared" si="6"/>
        <v>0.19187499999999974</v>
      </c>
      <c r="F28" s="10">
        <f t="shared" si="6"/>
        <v>0.53437500000000004</v>
      </c>
      <c r="G28" s="10">
        <f t="shared" si="6"/>
        <v>0</v>
      </c>
    </row>
    <row r="29" spans="1:7" x14ac:dyDescent="0.2">
      <c r="A29" s="21" t="s">
        <v>12</v>
      </c>
      <c r="B29" s="21"/>
      <c r="C29" s="3">
        <f t="shared" ref="C29:G29" si="7">AVERAGE(C21:C24)</f>
        <v>0.42499999999999999</v>
      </c>
      <c r="D29" s="3">
        <f t="shared" si="7"/>
        <v>5.4162499999999998</v>
      </c>
      <c r="E29" s="3">
        <f t="shared" si="7"/>
        <v>8.6956249999999997</v>
      </c>
      <c r="F29" s="3">
        <f t="shared" si="7"/>
        <v>7.6418749999999998</v>
      </c>
      <c r="G29" s="3">
        <f t="shared" si="7"/>
        <v>0</v>
      </c>
    </row>
    <row r="30" spans="1:7" x14ac:dyDescent="0.2">
      <c r="A30" s="25" t="s">
        <v>6</v>
      </c>
      <c r="B30" s="25"/>
      <c r="C30" s="4">
        <f t="shared" ref="C30:G30" si="8">STDEV(C21:C24)</f>
        <v>0.14060138690638879</v>
      </c>
      <c r="D30" s="4">
        <f t="shared" si="8"/>
        <v>0.60687038704048379</v>
      </c>
      <c r="E30" s="4">
        <f t="shared" si="8"/>
        <v>2.8430751946615844</v>
      </c>
      <c r="F30" s="4">
        <f t="shared" si="8"/>
        <v>0.54346640113871514</v>
      </c>
      <c r="G30" s="4">
        <f t="shared" si="8"/>
        <v>0</v>
      </c>
    </row>
    <row r="31" spans="1:7" x14ac:dyDescent="0.2">
      <c r="A31" s="12" t="s">
        <v>7</v>
      </c>
      <c r="B31" s="13"/>
      <c r="C31" s="4">
        <f t="shared" ref="C31:G31" si="9">1.96*(C30)/SQRT(4)</f>
        <v>0.13778935916826102</v>
      </c>
      <c r="D31" s="4">
        <f t="shared" si="9"/>
        <v>0.59473297929967406</v>
      </c>
      <c r="E31" s="4">
        <f t="shared" si="9"/>
        <v>2.7862136907683528</v>
      </c>
      <c r="F31" s="4">
        <f t="shared" si="9"/>
        <v>0.53259707311594084</v>
      </c>
      <c r="G31" s="4">
        <f t="shared" si="9"/>
        <v>0</v>
      </c>
    </row>
    <row r="32" spans="1:7" x14ac:dyDescent="0.2">
      <c r="A32" s="12" t="s">
        <v>8</v>
      </c>
      <c r="B32" s="13"/>
      <c r="C32" s="4">
        <f>((C30/C29))</f>
        <v>0.33082679272091481</v>
      </c>
      <c r="D32" s="4">
        <f t="shared" ref="D32:G32" si="10">((D30/D29))</f>
        <v>0.11204622885584746</v>
      </c>
      <c r="E32" s="4">
        <f t="shared" si="10"/>
        <v>0.32695466911942322</v>
      </c>
      <c r="F32" s="4">
        <f t="shared" si="10"/>
        <v>7.1116892272997806E-2</v>
      </c>
      <c r="G32" s="4" t="e">
        <f t="shared" si="10"/>
        <v>#DIV/0!</v>
      </c>
    </row>
    <row r="33" spans="1:7" x14ac:dyDescent="0.2">
      <c r="A33" s="12" t="s">
        <v>16</v>
      </c>
      <c r="B33" s="13"/>
      <c r="C33" s="4">
        <f>((C30/C29)*100)</f>
        <v>33.082679272091482</v>
      </c>
      <c r="D33" s="4">
        <f t="shared" ref="D33:G33" si="11">((D30/D29)*100)</f>
        <v>11.204622885584746</v>
      </c>
      <c r="E33" s="4">
        <f t="shared" si="11"/>
        <v>32.695466911942326</v>
      </c>
      <c r="F33" s="4">
        <f t="shared" si="11"/>
        <v>7.1116892272997809</v>
      </c>
      <c r="G33" s="4" t="e">
        <f t="shared" si="11"/>
        <v>#DIV/0!</v>
      </c>
    </row>
    <row r="34" spans="1:7" x14ac:dyDescent="0.2">
      <c r="A34" s="21" t="s">
        <v>13</v>
      </c>
      <c r="B34" s="21"/>
      <c r="C34" s="3">
        <f t="shared" ref="C34:G34" si="12">AVERAGE(C25:C28)</f>
        <v>0.63124999999999998</v>
      </c>
      <c r="D34" s="3">
        <f t="shared" si="12"/>
        <v>0.3175</v>
      </c>
      <c r="E34" s="3">
        <f t="shared" si="12"/>
        <v>0.10999999999999978</v>
      </c>
      <c r="F34" s="3">
        <f t="shared" si="12"/>
        <v>0.40187499999999993</v>
      </c>
      <c r="G34" s="3">
        <f t="shared" si="12"/>
        <v>0</v>
      </c>
    </row>
    <row r="35" spans="1:7" x14ac:dyDescent="0.2">
      <c r="A35" s="25" t="s">
        <v>6</v>
      </c>
      <c r="B35" s="25"/>
      <c r="C35" s="4">
        <f t="shared" ref="C35:G35" si="13">STDEV(C25:C28)</f>
        <v>0.45072337691759456</v>
      </c>
      <c r="D35" s="4">
        <f t="shared" si="13"/>
        <v>0.10500744021258676</v>
      </c>
      <c r="E35" s="4">
        <f t="shared" si="13"/>
        <v>8.8726522716340864E-2</v>
      </c>
      <c r="F35" s="4">
        <f t="shared" si="13"/>
        <v>0.38293820215103475</v>
      </c>
      <c r="G35" s="4">
        <f t="shared" si="13"/>
        <v>0</v>
      </c>
    </row>
    <row r="36" spans="1:7" x14ac:dyDescent="0.2">
      <c r="A36" s="12" t="s">
        <v>7</v>
      </c>
      <c r="B36" s="13"/>
      <c r="C36" s="4">
        <f t="shared" ref="C36:G36" si="14">1.96*(C35)/SQRT(4)</f>
        <v>0.44170890937924268</v>
      </c>
      <c r="D36" s="4">
        <f t="shared" si="14"/>
        <v>0.10290729140833503</v>
      </c>
      <c r="E36" s="4">
        <f t="shared" si="14"/>
        <v>8.6951992262014041E-2</v>
      </c>
      <c r="F36" s="4">
        <f t="shared" si="14"/>
        <v>0.37527943810801406</v>
      </c>
      <c r="G36" s="4">
        <f t="shared" si="14"/>
        <v>0</v>
      </c>
    </row>
    <row r="37" spans="1:7" x14ac:dyDescent="0.2">
      <c r="A37" s="12" t="s">
        <v>8</v>
      </c>
      <c r="B37" s="13"/>
      <c r="C37" s="4">
        <f>((C35/C34))</f>
        <v>0.71401723076054591</v>
      </c>
      <c r="D37" s="4">
        <f t="shared" ref="D37:G37" si="15">((D35/D34))</f>
        <v>0.33073209515775359</v>
      </c>
      <c r="E37" s="4">
        <f t="shared" si="15"/>
        <v>0.80660475196673675</v>
      </c>
      <c r="F37" s="4">
        <f t="shared" si="15"/>
        <v>0.95287888560133083</v>
      </c>
      <c r="G37" s="4" t="e">
        <f t="shared" si="15"/>
        <v>#DIV/0!</v>
      </c>
    </row>
    <row r="38" spans="1:7" x14ac:dyDescent="0.2">
      <c r="A38" s="12" t="s">
        <v>16</v>
      </c>
      <c r="B38" s="13"/>
      <c r="C38" s="4">
        <f>((C35/C34)*100)</f>
        <v>71.401723076054594</v>
      </c>
      <c r="D38" s="4">
        <f t="shared" ref="D38:G38" si="16">((D35/D34)*100)</f>
        <v>33.073209515775361</v>
      </c>
      <c r="E38" s="4">
        <f t="shared" si="16"/>
        <v>80.660475196673673</v>
      </c>
      <c r="F38" s="4">
        <f t="shared" si="16"/>
        <v>95.287888560133084</v>
      </c>
      <c r="G38" s="4" t="e">
        <f t="shared" si="16"/>
        <v>#DIV/0!</v>
      </c>
    </row>
    <row r="39" spans="1:7" x14ac:dyDescent="0.2">
      <c r="A39" s="22" t="s">
        <v>14</v>
      </c>
      <c r="B39" s="17">
        <f>B2</f>
        <v>43495</v>
      </c>
      <c r="C39" s="11">
        <f t="shared" ref="C39:G42" si="17">(C21/C25)</f>
        <v>0.46227164416203337</v>
      </c>
      <c r="D39" s="11">
        <f t="shared" si="17"/>
        <v>11.873485868102286</v>
      </c>
      <c r="E39" s="11">
        <f t="shared" si="17"/>
        <v>134.00000000000054</v>
      </c>
      <c r="F39" s="11">
        <f t="shared" si="17"/>
        <v>87.574803149606296</v>
      </c>
      <c r="G39" s="11" t="e">
        <f t="shared" si="17"/>
        <v>#DIV/0!</v>
      </c>
    </row>
    <row r="40" spans="1:7" x14ac:dyDescent="0.2">
      <c r="A40" s="23"/>
      <c r="B40" s="18"/>
      <c r="C40" s="11">
        <f t="shared" si="17"/>
        <v>1.7173144876325088</v>
      </c>
      <c r="D40" s="11">
        <f t="shared" si="17"/>
        <v>22.564841498559101</v>
      </c>
      <c r="E40" s="11">
        <f t="shared" si="17"/>
        <v>629.20000000002335</v>
      </c>
      <c r="F40" s="11">
        <f t="shared" si="17"/>
        <v>68.240000000000151</v>
      </c>
      <c r="G40" s="11" t="e">
        <f t="shared" si="17"/>
        <v>#DIV/0!</v>
      </c>
    </row>
    <row r="41" spans="1:7" x14ac:dyDescent="0.2">
      <c r="A41" s="23"/>
      <c r="B41" s="18"/>
      <c r="C41" s="11">
        <f t="shared" si="17"/>
        <v>1.0924369747899159</v>
      </c>
      <c r="D41" s="11">
        <f t="shared" si="17"/>
        <v>20.313645621181266</v>
      </c>
      <c r="E41" s="11">
        <f t="shared" si="17"/>
        <v>71.554770318021212</v>
      </c>
      <c r="F41" s="11">
        <f t="shared" si="17"/>
        <v>9.1293286219081278</v>
      </c>
      <c r="G41" s="11" t="e">
        <f t="shared" si="17"/>
        <v>#DIV/0!</v>
      </c>
    </row>
    <row r="42" spans="1:7" x14ac:dyDescent="0.2">
      <c r="A42" s="24"/>
      <c r="B42" s="19"/>
      <c r="C42" s="11">
        <f t="shared" si="17"/>
        <v>0.52653704676826063</v>
      </c>
      <c r="D42" s="11">
        <f t="shared" si="17"/>
        <v>17.822616407982263</v>
      </c>
      <c r="E42" s="11">
        <f t="shared" si="17"/>
        <v>41.361563517915364</v>
      </c>
      <c r="F42" s="11">
        <f t="shared" si="17"/>
        <v>15.118128654970757</v>
      </c>
      <c r="G42" s="11" t="e">
        <f t="shared" si="17"/>
        <v>#DIV/0!</v>
      </c>
    </row>
    <row r="43" spans="1:7" x14ac:dyDescent="0.2">
      <c r="A43" s="21" t="s">
        <v>14</v>
      </c>
      <c r="B43" s="21"/>
      <c r="C43" s="5">
        <f>AVERAGE(C39:C42)</f>
        <v>0.94964003833817956</v>
      </c>
      <c r="D43" s="5">
        <f>AVERAGE(D39:D42)</f>
        <v>18.143647348956229</v>
      </c>
      <c r="E43" s="5">
        <f>AVERAGE(E39:E42)</f>
        <v>219.0290834589901</v>
      </c>
      <c r="F43" s="5">
        <f>AVERAGE(F39:F42)</f>
        <v>45.015565106621331</v>
      </c>
      <c r="G43" s="5" t="e">
        <f>AVERAGE(G39:G42)</f>
        <v>#DIV/0!</v>
      </c>
    </row>
    <row r="44" spans="1:7" x14ac:dyDescent="0.2">
      <c r="A44" s="12" t="s">
        <v>6</v>
      </c>
      <c r="B44" s="13"/>
      <c r="C44" s="6">
        <f>STDEV(C39:C42)</f>
        <v>0.5848815031772403</v>
      </c>
      <c r="D44" s="6">
        <f>STDEV(D39:D42)</f>
        <v>4.6070176930052282</v>
      </c>
      <c r="E44" s="6">
        <f>STDEV(E39:E42)</f>
        <v>276.15487592315526</v>
      </c>
      <c r="F44" s="6">
        <f>STDEV(F39:F42)</f>
        <v>38.868761211430012</v>
      </c>
      <c r="G44" s="6" t="e">
        <f>STDEV(G39:G42)</f>
        <v>#DIV/0!</v>
      </c>
    </row>
    <row r="45" spans="1:7" x14ac:dyDescent="0.2">
      <c r="A45" s="12" t="s">
        <v>7</v>
      </c>
      <c r="B45" s="13"/>
      <c r="C45" s="6">
        <f t="shared" ref="C45:G45" si="18">1.96*(C44)/SQRT(4)</f>
        <v>0.57318387311369545</v>
      </c>
      <c r="D45" s="6">
        <f t="shared" si="18"/>
        <v>4.5148773391451238</v>
      </c>
      <c r="E45" s="6">
        <f t="shared" si="18"/>
        <v>270.63177840469217</v>
      </c>
      <c r="F45" s="6">
        <f t="shared" si="18"/>
        <v>38.091385987201413</v>
      </c>
      <c r="G45" s="6" t="e">
        <f t="shared" si="18"/>
        <v>#DIV/0!</v>
      </c>
    </row>
    <row r="46" spans="1:7" x14ac:dyDescent="0.2">
      <c r="A46" s="12" t="s">
        <v>8</v>
      </c>
      <c r="B46" s="13"/>
      <c r="C46" s="6">
        <f>((C44/C43))</f>
        <v>0.61589810829875324</v>
      </c>
      <c r="D46" s="6">
        <f t="shared" ref="D46:G46" si="19">((D44/D43))</f>
        <v>0.25391904970365631</v>
      </c>
      <c r="E46" s="6">
        <f t="shared" si="19"/>
        <v>1.2608137310443575</v>
      </c>
      <c r="F46" s="6">
        <f t="shared" si="19"/>
        <v>0.86345158878640427</v>
      </c>
      <c r="G46" s="6" t="e">
        <f t="shared" si="19"/>
        <v>#DIV/0!</v>
      </c>
    </row>
    <row r="47" spans="1:7" x14ac:dyDescent="0.2">
      <c r="A47" s="12" t="s">
        <v>16</v>
      </c>
      <c r="B47" s="13"/>
      <c r="C47" s="6">
        <f>((C44/C43)*100)</f>
        <v>61.589810829875326</v>
      </c>
      <c r="D47" s="6">
        <f t="shared" ref="D47:G47" si="20">((D44/D43)*100)</f>
        <v>25.39190497036563</v>
      </c>
      <c r="E47" s="6">
        <f t="shared" si="20"/>
        <v>126.08137310443574</v>
      </c>
      <c r="F47" s="6">
        <f t="shared" si="20"/>
        <v>86.345158878640433</v>
      </c>
      <c r="G47" s="6" t="e">
        <f t="shared" si="20"/>
        <v>#DIV/0!</v>
      </c>
    </row>
    <row r="48" spans="1:7" x14ac:dyDescent="0.2">
      <c r="A48" s="22" t="s">
        <v>15</v>
      </c>
      <c r="B48" s="17">
        <f>B2</f>
        <v>43495</v>
      </c>
      <c r="C48" s="11">
        <f t="shared" ref="C48:G51" si="21">(C39/$C$43)</f>
        <v>0.48678617739305158</v>
      </c>
      <c r="D48" s="11">
        <f t="shared" si="21"/>
        <v>12.50314370577747</v>
      </c>
      <c r="E48" s="11">
        <f t="shared" si="21"/>
        <v>141.10609766885307</v>
      </c>
      <c r="F48" s="11">
        <f t="shared" si="21"/>
        <v>92.218945720588636</v>
      </c>
      <c r="G48" s="11" t="e">
        <f t="shared" si="21"/>
        <v>#DIV/0!</v>
      </c>
    </row>
    <row r="49" spans="1:7" x14ac:dyDescent="0.2">
      <c r="A49" s="23"/>
      <c r="B49" s="18">
        <v>41235</v>
      </c>
      <c r="C49" s="11">
        <f t="shared" si="21"/>
        <v>1.8083846702985686</v>
      </c>
      <c r="D49" s="11">
        <f t="shared" si="21"/>
        <v>23.761468122222809</v>
      </c>
      <c r="E49" s="11">
        <f t="shared" si="21"/>
        <v>662.56684069586038</v>
      </c>
      <c r="F49" s="11">
        <f t="shared" si="21"/>
        <v>71.858806753153104</v>
      </c>
      <c r="G49" s="11" t="e">
        <f t="shared" si="21"/>
        <v>#DIV/0!</v>
      </c>
    </row>
    <row r="50" spans="1:7" x14ac:dyDescent="0.2">
      <c r="A50" s="23"/>
      <c r="B50" s="18">
        <v>41235</v>
      </c>
      <c r="C50" s="11">
        <f t="shared" si="21"/>
        <v>1.1503695407594898</v>
      </c>
      <c r="D50" s="11">
        <f t="shared" si="21"/>
        <v>21.390890022633297</v>
      </c>
      <c r="E50" s="11">
        <f t="shared" si="21"/>
        <v>75.349361262440368</v>
      </c>
      <c r="F50" s="11">
        <f t="shared" si="21"/>
        <v>9.6134622102538732</v>
      </c>
      <c r="G50" s="11" t="e">
        <f t="shared" si="21"/>
        <v>#DIV/0!</v>
      </c>
    </row>
    <row r="51" spans="1:7" x14ac:dyDescent="0.2">
      <c r="A51" s="24"/>
      <c r="B51" s="19">
        <v>41235</v>
      </c>
      <c r="C51" s="11">
        <f t="shared" si="21"/>
        <v>0.55445961154889056</v>
      </c>
      <c r="D51" s="11">
        <f t="shared" si="21"/>
        <v>18.767760086412228</v>
      </c>
      <c r="E51" s="11">
        <f t="shared" si="21"/>
        <v>43.554991205189644</v>
      </c>
      <c r="F51" s="11">
        <f t="shared" si="21"/>
        <v>15.919851780287921</v>
      </c>
      <c r="G51" s="11" t="e">
        <f t="shared" si="21"/>
        <v>#DIV/0!</v>
      </c>
    </row>
    <row r="52" spans="1:7" x14ac:dyDescent="0.2">
      <c r="A52" s="21" t="s">
        <v>15</v>
      </c>
      <c r="B52" s="21"/>
      <c r="C52" s="5">
        <f>AVERAGE(C48:C51)</f>
        <v>1</v>
      </c>
      <c r="D52" s="5">
        <f>AVERAGE(D48:D51)</f>
        <v>19.105815484261448</v>
      </c>
      <c r="E52" s="5">
        <f>AVERAGE(E48:E51)</f>
        <v>230.64432270808587</v>
      </c>
      <c r="F52" s="5">
        <f>AVERAGE(F48:F51)</f>
        <v>47.402766616070885</v>
      </c>
      <c r="G52" s="5" t="e">
        <f>AVERAGE(G48:G51)</f>
        <v>#DIV/0!</v>
      </c>
    </row>
    <row r="53" spans="1:7" x14ac:dyDescent="0.2">
      <c r="A53" s="12" t="s">
        <v>6</v>
      </c>
      <c r="B53" s="13"/>
      <c r="C53" s="6">
        <f>STDEV(C48:C51)</f>
        <v>0.61589810829875336</v>
      </c>
      <c r="D53" s="6">
        <f>STDEV(D48:D51)</f>
        <v>4.8513305115770793</v>
      </c>
      <c r="E53" s="6">
        <f>STDEV(E48:E51)</f>
        <v>290.79952905778055</v>
      </c>
      <c r="F53" s="6">
        <f>STDEV(F48:F51)</f>
        <v>40.929994147517519</v>
      </c>
      <c r="G53" s="6" t="e">
        <f>STDEV(G48:G51)</f>
        <v>#DIV/0!</v>
      </c>
    </row>
    <row r="54" spans="1:7" x14ac:dyDescent="0.2">
      <c r="A54" s="12" t="s">
        <v>7</v>
      </c>
      <c r="B54" s="13"/>
      <c r="C54" s="6">
        <f t="shared" ref="C54:G54" si="22">1.96*(C53)/SQRT(4)</f>
        <v>0.60358014613277833</v>
      </c>
      <c r="D54" s="6">
        <f t="shared" si="22"/>
        <v>4.7543039013455379</v>
      </c>
      <c r="E54" s="6">
        <f t="shared" si="22"/>
        <v>284.98353847662491</v>
      </c>
      <c r="F54" s="6">
        <f t="shared" si="22"/>
        <v>40.111394264567167</v>
      </c>
      <c r="G54" s="6" t="e">
        <f t="shared" si="22"/>
        <v>#DIV/0!</v>
      </c>
    </row>
    <row r="55" spans="1:7" x14ac:dyDescent="0.2">
      <c r="A55" s="12" t="s">
        <v>8</v>
      </c>
      <c r="B55" s="13"/>
      <c r="C55" s="6">
        <f>((C53/C52))</f>
        <v>0.61589810829875336</v>
      </c>
      <c r="D55" s="6">
        <f t="shared" ref="D55:G55" si="23">((D53/D52))</f>
        <v>0.25391904970365686</v>
      </c>
      <c r="E55" s="6">
        <f t="shared" si="23"/>
        <v>1.2608137310443575</v>
      </c>
      <c r="F55" s="6">
        <f t="shared" si="23"/>
        <v>0.86345158878640405</v>
      </c>
      <c r="G55" s="6" t="e">
        <f t="shared" si="23"/>
        <v>#DIV/0!</v>
      </c>
    </row>
    <row r="56" spans="1:7" x14ac:dyDescent="0.2">
      <c r="A56" s="12" t="s">
        <v>16</v>
      </c>
      <c r="B56" s="13"/>
      <c r="C56" s="6">
        <f>((C53/C52)*100)</f>
        <v>61.589810829875333</v>
      </c>
      <c r="D56" s="6">
        <f t="shared" ref="D56:G56" si="24">((D53/D52)*100)</f>
        <v>25.391904970365687</v>
      </c>
      <c r="E56" s="6">
        <f t="shared" si="24"/>
        <v>126.08137310443574</v>
      </c>
      <c r="F56" s="6">
        <f t="shared" si="24"/>
        <v>86.345158878640405</v>
      </c>
      <c r="G56" s="6" t="e">
        <f t="shared" si="24"/>
        <v>#DIV/0!</v>
      </c>
    </row>
  </sheetData>
  <mergeCells count="42"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17:B17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14:B14"/>
    <mergeCell ref="A12:B12"/>
    <mergeCell ref="A13:B13"/>
    <mergeCell ref="A15:B15"/>
    <mergeCell ref="A16:B16"/>
    <mergeCell ref="A1:B1"/>
    <mergeCell ref="D1:G1"/>
    <mergeCell ref="B2:B10"/>
    <mergeCell ref="A7:A10"/>
    <mergeCell ref="A11:B11"/>
    <mergeCell ref="A2:A6"/>
    <mergeCell ref="A32:B32"/>
    <mergeCell ref="A37:B37"/>
    <mergeCell ref="A46:B46"/>
    <mergeCell ref="A19:B19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2019-06-21T18:56:33Z</dcterms:modified>
</cp:coreProperties>
</file>