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hp\Desktop\PROYECTO ESTRATÓSFERA\LAB SOS Data\15-07-19\"/>
    </mc:Choice>
  </mc:AlternateContent>
  <xr:revisionPtr revIDLastSave="0" documentId="13_ncr:1_{48F0606F-1CCD-4B83-8802-7F5DA2725792}" xr6:coauthVersionLast="43" xr6:coauthVersionMax="43" xr10:uidLastSave="{00000000-0000-0000-0000-000000000000}"/>
  <bookViews>
    <workbookView xWindow="-120" yWindow="-120" windowWidth="20730" windowHeight="11160" tabRatio="540" xr2:uid="{00000000-000D-0000-FFFF-FFFF00000000}"/>
  </bookViews>
  <sheets>
    <sheet name="15-07-19" sheetId="3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35" l="1"/>
  <c r="G50" i="35"/>
  <c r="G49" i="35"/>
  <c r="G48" i="35"/>
  <c r="F51" i="35"/>
  <c r="F50" i="35"/>
  <c r="F49" i="35"/>
  <c r="F48" i="35"/>
  <c r="E51" i="35"/>
  <c r="E50" i="35"/>
  <c r="E49" i="35"/>
  <c r="E48" i="35"/>
  <c r="D51" i="35"/>
  <c r="D50" i="35"/>
  <c r="D49" i="35"/>
  <c r="D48" i="35"/>
  <c r="C51" i="35"/>
  <c r="C50" i="35"/>
  <c r="C49" i="35"/>
  <c r="C48" i="35"/>
  <c r="J3" i="35" l="1"/>
  <c r="C11" i="35"/>
  <c r="D11" i="35"/>
  <c r="E11" i="35"/>
  <c r="F11" i="35"/>
  <c r="G11" i="35"/>
  <c r="C12" i="35"/>
  <c r="D12" i="35"/>
  <c r="E12" i="35"/>
  <c r="F12" i="35"/>
  <c r="G12" i="35"/>
  <c r="J12" i="35"/>
  <c r="C16" i="35"/>
  <c r="D16" i="35"/>
  <c r="E16" i="35"/>
  <c r="F16" i="35"/>
  <c r="G16" i="35"/>
  <c r="C17" i="35"/>
  <c r="D17" i="35"/>
  <c r="E17" i="35"/>
  <c r="F17" i="35"/>
  <c r="G17" i="35"/>
  <c r="B21" i="35"/>
  <c r="C21" i="35"/>
  <c r="K3" i="35" s="1"/>
  <c r="D21" i="35"/>
  <c r="L3" i="35" s="1"/>
  <c r="E21" i="35"/>
  <c r="F21" i="35"/>
  <c r="N3" i="35" s="1"/>
  <c r="G21" i="35"/>
  <c r="O3" i="35" s="1"/>
  <c r="C22" i="35"/>
  <c r="D22" i="35"/>
  <c r="E22" i="35"/>
  <c r="M4" i="35" s="1"/>
  <c r="F22" i="35"/>
  <c r="N4" i="35" s="1"/>
  <c r="G22" i="35"/>
  <c r="C23" i="35"/>
  <c r="K5" i="35" s="1"/>
  <c r="D23" i="35"/>
  <c r="E23" i="35"/>
  <c r="F23" i="35"/>
  <c r="N5" i="35" s="1"/>
  <c r="G23" i="35"/>
  <c r="O5" i="35" s="1"/>
  <c r="C24" i="35"/>
  <c r="K6" i="35" s="1"/>
  <c r="D24" i="35"/>
  <c r="E24" i="35"/>
  <c r="M6" i="35" s="1"/>
  <c r="F24" i="35"/>
  <c r="N6" i="35" s="1"/>
  <c r="G24" i="35"/>
  <c r="O6" i="35" s="1"/>
  <c r="C25" i="35"/>
  <c r="K12" i="35" s="1"/>
  <c r="D25" i="35"/>
  <c r="L12" i="35" s="1"/>
  <c r="E25" i="35"/>
  <c r="M12" i="35" s="1"/>
  <c r="F25" i="35"/>
  <c r="N12" i="35" s="1"/>
  <c r="G25" i="35"/>
  <c r="O12" i="35" s="1"/>
  <c r="J25" i="35"/>
  <c r="C26" i="35"/>
  <c r="K13" i="35" s="1"/>
  <c r="D26" i="35"/>
  <c r="E26" i="35"/>
  <c r="M13" i="35" s="1"/>
  <c r="F26" i="35"/>
  <c r="N13" i="35" s="1"/>
  <c r="G26" i="35"/>
  <c r="O13" i="35" s="1"/>
  <c r="C27" i="35"/>
  <c r="K15" i="35" s="1"/>
  <c r="D27" i="35"/>
  <c r="L15" i="35" s="1"/>
  <c r="E27" i="35"/>
  <c r="M15" i="35" s="1"/>
  <c r="F27" i="35"/>
  <c r="G27" i="35"/>
  <c r="O15" i="35" s="1"/>
  <c r="C28" i="35"/>
  <c r="K16" i="35" s="1"/>
  <c r="D28" i="35"/>
  <c r="L16" i="35" s="1"/>
  <c r="E28" i="35"/>
  <c r="F28" i="35"/>
  <c r="N16" i="35" s="1"/>
  <c r="G28" i="35"/>
  <c r="O16" i="35" s="1"/>
  <c r="B39" i="35"/>
  <c r="B48" i="35"/>
  <c r="G18" i="35" l="1"/>
  <c r="G19" i="35"/>
  <c r="E18" i="35"/>
  <c r="E19" i="35"/>
  <c r="D18" i="35"/>
  <c r="D19" i="35"/>
  <c r="F18" i="35"/>
  <c r="F19" i="35"/>
  <c r="C18" i="35"/>
  <c r="C19" i="35"/>
  <c r="D20" i="35"/>
  <c r="D15" i="35"/>
  <c r="D14" i="35"/>
  <c r="G15" i="35"/>
  <c r="G14" i="35"/>
  <c r="C13" i="35"/>
  <c r="C14" i="35"/>
  <c r="F13" i="35"/>
  <c r="F14" i="35"/>
  <c r="E14" i="35"/>
  <c r="D41" i="35"/>
  <c r="E40" i="35"/>
  <c r="G13" i="35"/>
  <c r="C15" i="35"/>
  <c r="C34" i="35"/>
  <c r="E15" i="35"/>
  <c r="G42" i="35"/>
  <c r="F39" i="35"/>
  <c r="E20" i="35"/>
  <c r="F15" i="35"/>
  <c r="C29" i="35"/>
  <c r="G30" i="35"/>
  <c r="C30" i="35"/>
  <c r="L5" i="35"/>
  <c r="C42" i="35"/>
  <c r="G34" i="35"/>
  <c r="D39" i="35"/>
  <c r="F30" i="35"/>
  <c r="D29" i="35"/>
  <c r="E41" i="35"/>
  <c r="G20" i="35"/>
  <c r="C20" i="35"/>
  <c r="F40" i="35"/>
  <c r="E30" i="35"/>
  <c r="F20" i="35"/>
  <c r="E13" i="35"/>
  <c r="F35" i="35"/>
  <c r="G29" i="35"/>
  <c r="D30" i="35"/>
  <c r="E29" i="35"/>
  <c r="L4" i="35"/>
  <c r="O17" i="35"/>
  <c r="O18" i="35"/>
  <c r="K17" i="35"/>
  <c r="K18" i="35"/>
  <c r="N15" i="35"/>
  <c r="F41" i="35"/>
  <c r="F34" i="35"/>
  <c r="N7" i="35"/>
  <c r="J41" i="35" s="1"/>
  <c r="N8" i="35"/>
  <c r="M16" i="35"/>
  <c r="E42" i="35"/>
  <c r="D34" i="35"/>
  <c r="D40" i="35"/>
  <c r="L13" i="35"/>
  <c r="M3" i="35"/>
  <c r="F42" i="35"/>
  <c r="G41" i="35"/>
  <c r="C41" i="35"/>
  <c r="E39" i="35"/>
  <c r="E35" i="35"/>
  <c r="F29" i="35"/>
  <c r="D13" i="35"/>
  <c r="O4" i="35"/>
  <c r="O7" i="35" s="1"/>
  <c r="J42" i="35" s="1"/>
  <c r="K4" i="35"/>
  <c r="K7" i="35" s="1"/>
  <c r="J38" i="35" s="1"/>
  <c r="G40" i="35"/>
  <c r="C40" i="35"/>
  <c r="D35" i="35"/>
  <c r="E34" i="35"/>
  <c r="L6" i="35"/>
  <c r="M5" i="35"/>
  <c r="D42" i="35"/>
  <c r="G39" i="35"/>
  <c r="C39" i="35"/>
  <c r="G35" i="35"/>
  <c r="C35" i="35"/>
  <c r="D37" i="35" l="1"/>
  <c r="C37" i="35"/>
  <c r="E37" i="35"/>
  <c r="G37" i="35"/>
  <c r="F36" i="35"/>
  <c r="F37" i="35"/>
  <c r="K21" i="35"/>
  <c r="O21" i="35"/>
  <c r="K42" i="35"/>
  <c r="K38" i="35"/>
  <c r="D31" i="35"/>
  <c r="D32" i="35"/>
  <c r="D33" i="35"/>
  <c r="G31" i="35"/>
  <c r="G32" i="35"/>
  <c r="F31" i="35"/>
  <c r="F32" i="35"/>
  <c r="E32" i="35"/>
  <c r="C31" i="35"/>
  <c r="C32" i="35"/>
  <c r="G33" i="35"/>
  <c r="F33" i="35"/>
  <c r="C33" i="35"/>
  <c r="F44" i="35"/>
  <c r="N18" i="35"/>
  <c r="N17" i="35"/>
  <c r="L8" i="35"/>
  <c r="E31" i="35"/>
  <c r="E33" i="35"/>
  <c r="F38" i="35"/>
  <c r="O8" i="35"/>
  <c r="L7" i="35"/>
  <c r="J39" i="35" s="1"/>
  <c r="D43" i="35"/>
  <c r="D44" i="35"/>
  <c r="N10" i="35"/>
  <c r="N9" i="35"/>
  <c r="F43" i="35"/>
  <c r="O22" i="35"/>
  <c r="O20" i="35"/>
  <c r="D36" i="35"/>
  <c r="D38" i="35"/>
  <c r="M17" i="35"/>
  <c r="K8" i="35"/>
  <c r="K22" i="35"/>
  <c r="K20" i="35"/>
  <c r="G43" i="35"/>
  <c r="G44" i="35"/>
  <c r="F45" i="35"/>
  <c r="C36" i="35"/>
  <c r="C38" i="35"/>
  <c r="G36" i="35"/>
  <c r="G38" i="35"/>
  <c r="E38" i="35"/>
  <c r="E36" i="35"/>
  <c r="L17" i="35"/>
  <c r="C43" i="35"/>
  <c r="M28" i="35" s="1"/>
  <c r="C44" i="35"/>
  <c r="E43" i="35"/>
  <c r="E44" i="35"/>
  <c r="M8" i="35"/>
  <c r="M7" i="35"/>
  <c r="J40" i="35" s="1"/>
  <c r="L18" i="35"/>
  <c r="M18" i="35"/>
  <c r="F47" i="35" l="1"/>
  <c r="M21" i="35"/>
  <c r="L21" i="35"/>
  <c r="N21" i="35"/>
  <c r="K39" i="35"/>
  <c r="K40" i="35"/>
  <c r="K41" i="35"/>
  <c r="E46" i="35"/>
  <c r="G46" i="35"/>
  <c r="N20" i="35"/>
  <c r="F46" i="35"/>
  <c r="O9" i="35"/>
  <c r="L9" i="35"/>
  <c r="C46" i="35"/>
  <c r="C47" i="35"/>
  <c r="D46" i="35"/>
  <c r="N22" i="35"/>
  <c r="O10" i="35"/>
  <c r="L10" i="35"/>
  <c r="M9" i="35"/>
  <c r="M10" i="35"/>
  <c r="K26" i="35"/>
  <c r="N27" i="35"/>
  <c r="D47" i="35"/>
  <c r="D45" i="35"/>
  <c r="O27" i="35"/>
  <c r="M26" i="35"/>
  <c r="L27" i="35"/>
  <c r="M27" i="35"/>
  <c r="O28" i="35"/>
  <c r="N26" i="35"/>
  <c r="K28" i="35"/>
  <c r="L26" i="35"/>
  <c r="M20" i="35"/>
  <c r="M22" i="35"/>
  <c r="N28" i="35"/>
  <c r="G45" i="35"/>
  <c r="G47" i="35"/>
  <c r="K10" i="35"/>
  <c r="K9" i="35"/>
  <c r="L28" i="35"/>
  <c r="O26" i="35"/>
  <c r="L22" i="35"/>
  <c r="L20" i="35"/>
  <c r="E45" i="35"/>
  <c r="E47" i="35"/>
  <c r="C45" i="35"/>
  <c r="K27" i="35"/>
  <c r="O25" i="35" l="1"/>
  <c r="G52" i="35"/>
  <c r="G53" i="35"/>
  <c r="K25" i="35"/>
  <c r="C52" i="35"/>
  <c r="C53" i="35"/>
  <c r="C55" i="35" s="1"/>
  <c r="L25" i="35"/>
  <c r="D52" i="35"/>
  <c r="D53" i="35"/>
  <c r="E53" i="35"/>
  <c r="M25" i="35"/>
  <c r="E52" i="35"/>
  <c r="N25" i="35"/>
  <c r="F52" i="35"/>
  <c r="F53" i="35"/>
  <c r="F55" i="35" l="1"/>
  <c r="G55" i="35"/>
  <c r="E55" i="35"/>
  <c r="D55" i="35"/>
  <c r="K29" i="35"/>
  <c r="L38" i="35" s="1"/>
  <c r="K30" i="35"/>
  <c r="F54" i="35"/>
  <c r="F56" i="35"/>
  <c r="M30" i="35"/>
  <c r="M29" i="35"/>
  <c r="L40" i="35" s="1"/>
  <c r="L29" i="35"/>
  <c r="L39" i="35" s="1"/>
  <c r="L30" i="35"/>
  <c r="G56" i="35"/>
  <c r="G54" i="35"/>
  <c r="E54" i="35"/>
  <c r="E56" i="35"/>
  <c r="C56" i="35"/>
  <c r="C54" i="35"/>
  <c r="N30" i="35"/>
  <c r="N29" i="35"/>
  <c r="L41" i="35" s="1"/>
  <c r="D54" i="35"/>
  <c r="D56" i="35"/>
  <c r="O29" i="35"/>
  <c r="L42" i="35" s="1"/>
  <c r="O30" i="35"/>
  <c r="O33" i="35" s="1"/>
  <c r="L33" i="35" l="1"/>
  <c r="N33" i="35"/>
  <c r="M33" i="35"/>
  <c r="K33" i="35"/>
  <c r="K32" i="35"/>
  <c r="N32" i="35"/>
  <c r="N31" i="35"/>
  <c r="K31" i="35"/>
  <c r="O31" i="35"/>
  <c r="O32" i="35"/>
  <c r="L31" i="35"/>
  <c r="L32" i="35"/>
  <c r="M32" i="35"/>
  <c r="M31" i="35"/>
</calcChain>
</file>

<file path=xl/sharedStrings.xml><?xml version="1.0" encoding="utf-8"?>
<sst xmlns="http://schemas.openxmlformats.org/spreadsheetml/2006/main" count="65" uniqueCount="24">
  <si>
    <t>Bgal</t>
  </si>
  <si>
    <t>U.E. Bgal</t>
  </si>
  <si>
    <t>FA</t>
  </si>
  <si>
    <t>Bgal media</t>
  </si>
  <si>
    <t>D.E</t>
  </si>
  <si>
    <t>E.E</t>
  </si>
  <si>
    <t>Pasa media</t>
  </si>
  <si>
    <t>U.E Bgal media</t>
  </si>
  <si>
    <t>U.E. FA</t>
  </si>
  <si>
    <t>U.E.Pasa media</t>
  </si>
  <si>
    <t>R</t>
  </si>
  <si>
    <t>I</t>
  </si>
  <si>
    <t>Tratamiento</t>
  </si>
  <si>
    <t>FISOS</t>
  </si>
  <si>
    <t>U.BG</t>
  </si>
  <si>
    <t>U.FA</t>
  </si>
  <si>
    <t>DATOS GENOTOXICIDAD (Radiacion UVB)</t>
  </si>
  <si>
    <t>Dosis de radiacion KJ/m2</t>
  </si>
  <si>
    <t>No radiacion</t>
  </si>
  <si>
    <t>C.V (%)</t>
  </si>
  <si>
    <t xml:space="preserve">C.V </t>
  </si>
  <si>
    <t>C- no irradiado</t>
  </si>
  <si>
    <t>C-</t>
  </si>
  <si>
    <t>No. radiación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</si>
</sst>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0.39997558519241921"/>
        <bgColor indexed="3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94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65" fontId="1" fillId="7" borderId="2" xfId="0" applyNumberFormat="1" applyFont="1" applyFill="1" applyBorder="1" applyAlignment="1">
      <alignment horizontal="center" vertical="center"/>
    </xf>
    <xf numFmtId="164" fontId="1" fillId="7" borderId="2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  <xf numFmtId="164" fontId="6" fillId="0" borderId="0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'15-07-19'!$C$2:$G$2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'15-07-19'!$C$29:$G$29</c:f>
              <c:numCache>
                <c:formatCode>0.000</c:formatCode>
                <c:ptCount val="5"/>
                <c:pt idx="0">
                  <c:v>4.1874999999999787E-2</c:v>
                </c:pt>
                <c:pt idx="1">
                  <c:v>3.6912499999999997</c:v>
                </c:pt>
                <c:pt idx="2">
                  <c:v>4.9018750000000004</c:v>
                </c:pt>
                <c:pt idx="3">
                  <c:v>5.8956249999999999</c:v>
                </c:pt>
                <c:pt idx="4">
                  <c:v>4.7312500000000002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6-4968-A395-1E122CBA00D9}"/>
            </c:ext>
          </c:extLst>
        </c:ser>
        <c:ser>
          <c:idx val="2"/>
          <c:order val="1"/>
          <c:tx>
            <c:v>2</c:v>
          </c:tx>
          <c:cat>
            <c:strRef>
              <c:f>'15-07-19'!$C$2:$G$2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'15-07-19'!$E$82:$G$82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6-4968-A395-1E122CBA00D9}"/>
            </c:ext>
          </c:extLst>
        </c:ser>
        <c:ser>
          <c:idx val="0"/>
          <c:order val="2"/>
          <c:tx>
            <c:v>3</c:v>
          </c:tx>
          <c:cat>
            <c:strRef>
              <c:f>'15-07-19'!$C$2:$G$2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'15-07-19'!$C$129:$G$129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6-4968-A395-1E122CBA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9504"/>
        <c:axId val="-92278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'15-07-19'!$C$175:$G$175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106-4968-A395-1E122CBA00D9}"/>
                  </c:ext>
                </c:extLst>
              </c15:ser>
            </c15:filteredLineSeries>
          </c:ext>
        </c:extLst>
      </c:lineChart>
      <c:catAx>
        <c:axId val="-9227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7872"/>
        <c:crosses val="autoZero"/>
        <c:auto val="1"/>
        <c:lblAlgn val="ctr"/>
        <c:lblOffset val="100"/>
        <c:noMultiLvlLbl val="0"/>
      </c:catAx>
      <c:valAx>
        <c:axId val="-9227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95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'15-07-19'!$C$2:$G$2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'15-07-19'!$C$34:$G$34</c:f>
              <c:numCache>
                <c:formatCode>0.000</c:formatCode>
                <c:ptCount val="5"/>
                <c:pt idx="0">
                  <c:v>0.22125</c:v>
                </c:pt>
                <c:pt idx="1">
                  <c:v>-0.11125000000000002</c:v>
                </c:pt>
                <c:pt idx="2">
                  <c:v>6.6875000000000018E-2</c:v>
                </c:pt>
                <c:pt idx="3">
                  <c:v>1.187500000000008E-2</c:v>
                </c:pt>
                <c:pt idx="4">
                  <c:v>0.12937500000000005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5-4602-A9D8-532B33770DEE}"/>
            </c:ext>
          </c:extLst>
        </c:ser>
        <c:ser>
          <c:idx val="2"/>
          <c:order val="1"/>
          <c:tx>
            <c:v>2</c:v>
          </c:tx>
          <c:cat>
            <c:strRef>
              <c:f>'15-07-19'!$C$2:$G$2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'15-07-19'!$C$85:$G$85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5-4602-A9D8-532B33770DEE}"/>
            </c:ext>
          </c:extLst>
        </c:ser>
        <c:ser>
          <c:idx val="0"/>
          <c:order val="2"/>
          <c:tx>
            <c:v>3</c:v>
          </c:tx>
          <c:cat>
            <c:strRef>
              <c:f>'15-07-19'!$C$2:$G$2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'15-07-19'!$C$132:$G$132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5-4602-A9D8-532B3377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4608"/>
        <c:axId val="-922781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'15-07-19'!$C$178:$G$178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075-4602-A9D8-532B33770DEE}"/>
                  </c:ext>
                </c:extLst>
              </c15:ser>
            </c15:filteredLineSeries>
          </c:ext>
        </c:extLst>
      </c:lineChart>
      <c:catAx>
        <c:axId val="-9227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1888"/>
        <c:crosses val="autoZero"/>
        <c:auto val="1"/>
        <c:lblAlgn val="ctr"/>
        <c:lblOffset val="100"/>
        <c:noMultiLvlLbl val="0"/>
      </c:catAx>
      <c:valAx>
        <c:axId val="-92278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46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'15-07-19'!$C$2:$G$2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'15-07-19'!$C$52:$G$52</c:f>
              <c:numCache>
                <c:formatCode>0.0</c:formatCode>
                <c:ptCount val="5"/>
                <c:pt idx="0">
                  <c:v>0.10468749999999946</c:v>
                </c:pt>
                <c:pt idx="1">
                  <c:v>9.2281249999999986</c:v>
                </c:pt>
                <c:pt idx="2">
                  <c:v>12.254687499999999</c:v>
                </c:pt>
                <c:pt idx="3">
                  <c:v>14.739062499999999</c:v>
                </c:pt>
                <c:pt idx="4">
                  <c:v>11.828124999999998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6-42B1-B7A9-A22AD8506F20}"/>
            </c:ext>
          </c:extLst>
        </c:ser>
        <c:ser>
          <c:idx val="2"/>
          <c:order val="1"/>
          <c:tx>
            <c:v>2</c:v>
          </c:tx>
          <c:cat>
            <c:strRef>
              <c:f>'15-07-19'!$C$2:$G$2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'15-07-19'!$C$99:$G$99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6-42B1-B7A9-A22AD8506F20}"/>
            </c:ext>
          </c:extLst>
        </c:ser>
        <c:ser>
          <c:idx val="0"/>
          <c:order val="2"/>
          <c:tx>
            <c:v>3</c:v>
          </c:tx>
          <c:cat>
            <c:strRef>
              <c:f>'15-07-19'!$C$2:$G$2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'15-07-19'!$C$146:$G$146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6-42B1-B7A9-A22AD8506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23456"/>
        <c:axId val="-923922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'15-07-19'!$C$192:$G$192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B46-42B1-B7A9-A22AD8506F20}"/>
                  </c:ext>
                </c:extLst>
              </c15:ser>
            </c15:filteredLineSeries>
          </c:ext>
        </c:extLst>
      </c:lineChart>
      <c:catAx>
        <c:axId val="-9239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2912"/>
        <c:crosses val="autoZero"/>
        <c:auto val="1"/>
        <c:lblAlgn val="ctr"/>
        <c:lblOffset val="100"/>
        <c:noMultiLvlLbl val="0"/>
      </c:catAx>
      <c:valAx>
        <c:axId val="-92392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345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U.BG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'15-07-19'!$I$38:$I$42</c:f>
              <c:strCache>
                <c:ptCount val="5"/>
                <c:pt idx="0">
                  <c:v>C-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40,000</c:v>
                </c:pt>
              </c:strCache>
            </c:strRef>
          </c:cat>
          <c:val>
            <c:numRef>
              <c:f>'15-07-19'!$J$38:$J$42</c:f>
              <c:numCache>
                <c:formatCode>0.000</c:formatCode>
                <c:ptCount val="5"/>
                <c:pt idx="0">
                  <c:v>4.1874999999999787E-2</c:v>
                </c:pt>
                <c:pt idx="1">
                  <c:v>3.6912499999999997</c:v>
                </c:pt>
                <c:pt idx="2">
                  <c:v>4.9018750000000004</c:v>
                </c:pt>
                <c:pt idx="3">
                  <c:v>5.8956249999999999</c:v>
                </c:pt>
                <c:pt idx="4">
                  <c:v>4.7312500000000002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9-4FC7-A060-EE53E91E0034}"/>
            </c:ext>
          </c:extLst>
        </c:ser>
        <c:ser>
          <c:idx val="1"/>
          <c:order val="1"/>
          <c:tx>
            <c:v>U.FA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'15-07-19'!$I$38:$I$42</c:f>
              <c:strCache>
                <c:ptCount val="5"/>
                <c:pt idx="0">
                  <c:v>C-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40,000</c:v>
                </c:pt>
              </c:strCache>
            </c:strRef>
          </c:cat>
          <c:val>
            <c:numRef>
              <c:f>'15-07-19'!$K$38:$K$42</c:f>
              <c:numCache>
                <c:formatCode>0.000</c:formatCode>
                <c:ptCount val="5"/>
                <c:pt idx="0">
                  <c:v>0.22125</c:v>
                </c:pt>
                <c:pt idx="1">
                  <c:v>-0.11125000000000002</c:v>
                </c:pt>
                <c:pt idx="2">
                  <c:v>6.6875000000000018E-2</c:v>
                </c:pt>
                <c:pt idx="3">
                  <c:v>1.187500000000008E-2</c:v>
                </c:pt>
                <c:pt idx="4">
                  <c:v>0.12937500000000005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9-4FC7-A060-EE53E91E0034}"/>
            </c:ext>
          </c:extLst>
        </c:ser>
        <c:ser>
          <c:idx val="2"/>
          <c:order val="2"/>
          <c:tx>
            <c:v>FISOS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'15-07-19'!$I$38:$I$42</c:f>
              <c:strCache>
                <c:ptCount val="5"/>
                <c:pt idx="0">
                  <c:v>C-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40,000</c:v>
                </c:pt>
              </c:strCache>
            </c:strRef>
          </c:cat>
          <c:val>
            <c:numRef>
              <c:f>'15-07-19'!$L$38:$L$42</c:f>
              <c:numCache>
                <c:formatCode>0.0</c:formatCode>
                <c:ptCount val="5"/>
                <c:pt idx="0">
                  <c:v>0.10468749999999946</c:v>
                </c:pt>
                <c:pt idx="1">
                  <c:v>9.2281249999999986</c:v>
                </c:pt>
                <c:pt idx="2">
                  <c:v>12.254687499999999</c:v>
                </c:pt>
                <c:pt idx="3">
                  <c:v>14.739062499999999</c:v>
                </c:pt>
                <c:pt idx="4">
                  <c:v>11.828124999999998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9-4FC7-A060-EE53E91E0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425816"/>
        <c:axId val="533428440"/>
      </c:lineChart>
      <c:catAx>
        <c:axId val="53342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428440"/>
        <c:crosses val="autoZero"/>
        <c:auto val="1"/>
        <c:lblAlgn val="ctr"/>
        <c:lblOffset val="100"/>
        <c:noMultiLvlLbl val="0"/>
      </c:catAx>
      <c:valAx>
        <c:axId val="5334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 b="1"/>
                  <a:t>U.E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42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0783375134766"/>
          <c:y val="0.82503760255271008"/>
          <c:w val="0.29374649147583476"/>
          <c:h val="0.17496246862049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1569</xdr:colOff>
      <xdr:row>2</xdr:row>
      <xdr:rowOff>13606</xdr:rowOff>
    </xdr:from>
    <xdr:to>
      <xdr:col>26</xdr:col>
      <xdr:colOff>58615</xdr:colOff>
      <xdr:row>21</xdr:row>
      <xdr:rowOff>29308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39771300-E9B7-4142-AFD0-3E8FF0FD2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10047</xdr:colOff>
      <xdr:row>23</xdr:row>
      <xdr:rowOff>16745</xdr:rowOff>
    </xdr:from>
    <xdr:to>
      <xdr:col>25</xdr:col>
      <xdr:colOff>732691</xdr:colOff>
      <xdr:row>43</xdr:row>
      <xdr:rowOff>146538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D401FE71-C380-47FA-8D6E-50598D0AC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14654</xdr:colOff>
      <xdr:row>46</xdr:row>
      <xdr:rowOff>14655</xdr:rowOff>
    </xdr:from>
    <xdr:to>
      <xdr:col>25</xdr:col>
      <xdr:colOff>747346</xdr:colOff>
      <xdr:row>64</xdr:row>
      <xdr:rowOff>10783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E9B3F1D5-A773-44FA-8555-849E4AE9C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761999</xdr:colOff>
      <xdr:row>66</xdr:row>
      <xdr:rowOff>13185</xdr:rowOff>
    </xdr:from>
    <xdr:to>
      <xdr:col>26</xdr:col>
      <xdr:colOff>43962</xdr:colOff>
      <xdr:row>90</xdr:row>
      <xdr:rowOff>14653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F7AB34-8394-4EC6-A620-CEA4D9100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46B1-0BBF-4E70-995A-B05E97CB575D}">
  <dimension ref="A1:AJ247"/>
  <sheetViews>
    <sheetView tabSelected="1" topLeftCell="A18" zoomScale="65" zoomScaleNormal="65" workbookViewId="0">
      <selection activeCell="G52" sqref="G52"/>
    </sheetView>
  </sheetViews>
  <sheetFormatPr baseColWidth="10" defaultRowHeight="12.75" x14ac:dyDescent="0.2"/>
  <cols>
    <col min="1" max="1" width="26" customWidth="1"/>
    <col min="2" max="2" width="23" customWidth="1"/>
    <col min="3" max="3" width="16.140625" customWidth="1"/>
    <col min="8" max="8" width="13.42578125" customWidth="1"/>
    <col min="9" max="9" width="21.5703125" customWidth="1"/>
    <col min="10" max="10" width="14.570312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81" t="s">
        <v>16</v>
      </c>
      <c r="B1" s="82"/>
      <c r="C1" s="83" t="s">
        <v>17</v>
      </c>
      <c r="D1" s="84"/>
      <c r="E1" s="84"/>
      <c r="F1" s="84"/>
      <c r="G1" s="85"/>
      <c r="H1" s="23"/>
      <c r="I1" s="23"/>
      <c r="J1" s="23"/>
      <c r="K1" s="5"/>
      <c r="L1" s="5"/>
      <c r="M1" s="5"/>
      <c r="N1" s="5"/>
      <c r="O1" s="5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</row>
    <row r="2" spans="1:36" x14ac:dyDescent="0.2">
      <c r="A2" s="24"/>
      <c r="B2" s="38"/>
      <c r="C2" s="6" t="s">
        <v>21</v>
      </c>
      <c r="D2" s="31">
        <v>10</v>
      </c>
      <c r="E2" s="31">
        <v>20</v>
      </c>
      <c r="F2" s="31">
        <v>30</v>
      </c>
      <c r="G2" s="31">
        <v>40</v>
      </c>
      <c r="H2" s="23"/>
      <c r="I2" s="24"/>
      <c r="J2" s="38"/>
      <c r="K2" s="6" t="s">
        <v>18</v>
      </c>
      <c r="L2" s="31">
        <v>10</v>
      </c>
      <c r="M2" s="31">
        <v>20</v>
      </c>
      <c r="N2" s="31">
        <v>30</v>
      </c>
      <c r="O2" s="31">
        <v>40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</row>
    <row r="3" spans="1:36" x14ac:dyDescent="0.2">
      <c r="A3" s="76" t="s">
        <v>0</v>
      </c>
      <c r="B3" s="72">
        <v>43661</v>
      </c>
      <c r="C3" s="25">
        <v>5.4749999999999903E-3</v>
      </c>
      <c r="D3" s="25">
        <v>0.154475</v>
      </c>
      <c r="E3" s="25">
        <v>0.211475</v>
      </c>
      <c r="F3" s="25">
        <v>0.24047499999999999</v>
      </c>
      <c r="G3" s="25">
        <v>0.19947500000000001</v>
      </c>
      <c r="H3" s="23"/>
      <c r="I3" s="76" t="s">
        <v>1</v>
      </c>
      <c r="J3" s="72">
        <f>B3</f>
        <v>43661</v>
      </c>
      <c r="K3" s="7">
        <f t="shared" ref="K3:O6" si="0">C21</f>
        <v>0.13687499999999975</v>
      </c>
      <c r="L3" s="7">
        <f t="shared" si="0"/>
        <v>3.8618749999999999</v>
      </c>
      <c r="M3" s="7">
        <f t="shared" si="0"/>
        <v>5.2868750000000002</v>
      </c>
      <c r="N3" s="7">
        <f t="shared" si="0"/>
        <v>6.0118749999999999</v>
      </c>
      <c r="O3" s="7">
        <f t="shared" si="0"/>
        <v>4.9868750000000004</v>
      </c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36" x14ac:dyDescent="0.2">
      <c r="A4" s="76"/>
      <c r="B4" s="72"/>
      <c r="C4" s="25">
        <v>4.4749999999999903E-3</v>
      </c>
      <c r="D4" s="25">
        <v>0.130775</v>
      </c>
      <c r="E4" s="25">
        <v>0.20957500000000001</v>
      </c>
      <c r="F4" s="25">
        <v>0.21787500000000001</v>
      </c>
      <c r="G4" s="25">
        <v>0.23317499999999999</v>
      </c>
      <c r="H4" s="23"/>
      <c r="I4" s="76"/>
      <c r="J4" s="72"/>
      <c r="K4" s="7">
        <f t="shared" si="0"/>
        <v>0.11187499999999975</v>
      </c>
      <c r="L4" s="7">
        <f t="shared" si="0"/>
        <v>3.2693750000000001</v>
      </c>
      <c r="M4" s="7">
        <f t="shared" si="0"/>
        <v>5.2393750000000008</v>
      </c>
      <c r="N4" s="7">
        <f t="shared" si="0"/>
        <v>5.4468750000000004</v>
      </c>
      <c r="O4" s="7">
        <f t="shared" si="0"/>
        <v>5.8293749999999998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</row>
    <row r="5" spans="1:36" x14ac:dyDescent="0.2">
      <c r="A5" s="76"/>
      <c r="B5" s="72"/>
      <c r="C5" s="25">
        <v>-6.25000000000014E-4</v>
      </c>
      <c r="D5" s="25">
        <v>0.17227500000000001</v>
      </c>
      <c r="E5" s="25">
        <v>0.17077500000000001</v>
      </c>
      <c r="F5" s="25">
        <v>0.260575</v>
      </c>
      <c r="G5" s="25">
        <v>0.15257499999999999</v>
      </c>
      <c r="H5" s="23"/>
      <c r="I5" s="76"/>
      <c r="J5" s="72"/>
      <c r="K5" s="7">
        <f t="shared" si="0"/>
        <v>-1.562500000000035E-2</v>
      </c>
      <c r="L5" s="7">
        <f t="shared" si="0"/>
        <v>4.3068749999999998</v>
      </c>
      <c r="M5" s="7">
        <f t="shared" si="0"/>
        <v>4.2693750000000001</v>
      </c>
      <c r="N5" s="7">
        <f t="shared" si="0"/>
        <v>6.5143749999999994</v>
      </c>
      <c r="O5" s="7">
        <f t="shared" si="0"/>
        <v>3.8143749999999996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</row>
    <row r="6" spans="1:36" ht="13.5" thickBot="1" x14ac:dyDescent="0.25">
      <c r="A6" s="76"/>
      <c r="B6" s="72"/>
      <c r="C6" s="44">
        <v>-2.6250000000000002E-3</v>
      </c>
      <c r="D6" s="44">
        <v>0.133075</v>
      </c>
      <c r="E6" s="44">
        <v>0.19247500000000001</v>
      </c>
      <c r="F6" s="44">
        <v>0.22437499999999999</v>
      </c>
      <c r="G6" s="44">
        <v>0.17177500000000001</v>
      </c>
      <c r="H6" s="23"/>
      <c r="I6" s="76"/>
      <c r="J6" s="72"/>
      <c r="K6" s="7">
        <f t="shared" si="0"/>
        <v>-6.5625000000000003E-2</v>
      </c>
      <c r="L6" s="7">
        <f t="shared" si="0"/>
        <v>3.3268749999999998</v>
      </c>
      <c r="M6" s="7">
        <f t="shared" si="0"/>
        <v>4.8118749999999997</v>
      </c>
      <c r="N6" s="7">
        <f t="shared" si="0"/>
        <v>5.609375</v>
      </c>
      <c r="O6" s="7">
        <f t="shared" si="0"/>
        <v>4.2943750000000005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</row>
    <row r="7" spans="1:36" x14ac:dyDescent="0.2">
      <c r="A7" s="76" t="s">
        <v>2</v>
      </c>
      <c r="B7" s="72"/>
      <c r="C7" s="36">
        <v>9.9500000000000005E-3</v>
      </c>
      <c r="D7" s="36">
        <v>-9.8499999999999994E-3</v>
      </c>
      <c r="E7" s="36">
        <v>-1.0149999999999999E-2</v>
      </c>
      <c r="F7" s="36">
        <v>-4.0499999999999998E-3</v>
      </c>
      <c r="G7" s="32">
        <v>-5.6499999999999996E-3</v>
      </c>
      <c r="H7" s="5"/>
      <c r="I7" s="75" t="s">
        <v>7</v>
      </c>
      <c r="J7" s="75"/>
      <c r="K7" s="43">
        <f>AVERAGE(K3:K6)</f>
        <v>4.1874999999999787E-2</v>
      </c>
      <c r="L7" s="43">
        <f>AVERAGE(L3:L6)</f>
        <v>3.6912499999999997</v>
      </c>
      <c r="M7" s="43">
        <f>AVERAGE(M3:M6)</f>
        <v>4.9018750000000004</v>
      </c>
      <c r="N7" s="43">
        <f>AVERAGE(N3:N6)</f>
        <v>5.8956249999999999</v>
      </c>
      <c r="O7" s="43">
        <f>AVERAGE(O3:O6)</f>
        <v>4.7312500000000002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spans="1:36" x14ac:dyDescent="0.2">
      <c r="A8" s="76"/>
      <c r="B8" s="72"/>
      <c r="C8" s="37">
        <v>-3.65E-3</v>
      </c>
      <c r="D8" s="37">
        <v>-8.5500000000000003E-3</v>
      </c>
      <c r="E8" s="37">
        <v>-8.1499999999999906E-3</v>
      </c>
      <c r="F8" s="37">
        <v>-8.9499999999999996E-3</v>
      </c>
      <c r="G8" s="25">
        <v>-6.1500000000000001E-3</v>
      </c>
      <c r="H8" s="5"/>
      <c r="I8" s="70" t="s">
        <v>4</v>
      </c>
      <c r="J8" s="70"/>
      <c r="K8" s="8">
        <f>STDEV(K3:K6)</f>
        <v>9.7958324471855471E-2</v>
      </c>
      <c r="L8" s="8">
        <f>STDEV(L3:L6)</f>
        <v>0.48950815025560968</v>
      </c>
      <c r="M8" s="8">
        <f>STDEV(M3:M6)</f>
        <v>0.47268294518277981</v>
      </c>
      <c r="N8" s="8">
        <f>STDEV(N3:N6)</f>
        <v>0.47598363067091526</v>
      </c>
      <c r="O8" s="8">
        <f>STDEV(O3:O6)</f>
        <v>0.87611684675427992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spans="1:36" x14ac:dyDescent="0.2">
      <c r="A9" s="76"/>
      <c r="B9" s="72"/>
      <c r="C9" s="37">
        <v>3.7499999999999999E-3</v>
      </c>
      <c r="D9" s="37">
        <v>-7.3499999999999998E-3</v>
      </c>
      <c r="E9" s="37">
        <v>-6.5500000000000003E-3</v>
      </c>
      <c r="F9" s="37">
        <v>-7.24999999999999E-3</v>
      </c>
      <c r="G9" s="25">
        <v>-6.7499999999999904E-3</v>
      </c>
      <c r="H9" s="23"/>
      <c r="I9" s="70" t="s">
        <v>5</v>
      </c>
      <c r="J9" s="70"/>
      <c r="K9" s="8">
        <f>1.96*(K8)/SQRT(4)</f>
        <v>9.5999157982418357E-2</v>
      </c>
      <c r="L9" s="8">
        <f>1.96*(L8)/SQRT(4)</f>
        <v>0.47971798725049747</v>
      </c>
      <c r="M9" s="8">
        <f>1.96*(M8)/SQRT(4)</f>
        <v>0.46322928627912419</v>
      </c>
      <c r="N9" s="8">
        <f>1.96*(N8)/SQRT(4)</f>
        <v>0.46646395805749696</v>
      </c>
      <c r="O9" s="8">
        <f>1.96*(O8)/SQRT(4)</f>
        <v>0.85859450981919427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pans="1:36" x14ac:dyDescent="0.2">
      <c r="A10" s="76"/>
      <c r="B10" s="72"/>
      <c r="C10" s="37">
        <v>2.5350000000000001E-2</v>
      </c>
      <c r="D10" s="37">
        <v>7.9500000000000005E-3</v>
      </c>
      <c r="E10" s="37">
        <v>3.5549999999999998E-2</v>
      </c>
      <c r="F10" s="37">
        <v>2.215E-2</v>
      </c>
      <c r="G10" s="25">
        <v>3.925E-2</v>
      </c>
      <c r="H10" s="23"/>
      <c r="I10" s="67" t="s">
        <v>19</v>
      </c>
      <c r="J10" s="68"/>
      <c r="K10" s="8">
        <f>((K8/K7)*100)</f>
        <v>233.93032709696948</v>
      </c>
      <c r="L10" s="8">
        <f>((L8/L7)*100)</f>
        <v>13.261311215864808</v>
      </c>
      <c r="M10" s="8">
        <f>((M8/M7)*100)</f>
        <v>9.6429008324932752</v>
      </c>
      <c r="N10" s="8">
        <f>((N8/N7)*100)</f>
        <v>8.0735058737778491</v>
      </c>
      <c r="O10" s="8">
        <f>((O8/O7)*100)</f>
        <v>18.517661225982138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spans="1:36" x14ac:dyDescent="0.2">
      <c r="A11" s="75" t="s">
        <v>3</v>
      </c>
      <c r="B11" s="75"/>
      <c r="C11" s="41">
        <f>AVERAGE(C3:C6)</f>
        <v>1.6749999999999912E-3</v>
      </c>
      <c r="D11" s="41">
        <f>AVERAGE(D3:D6)</f>
        <v>0.14765</v>
      </c>
      <c r="E11" s="41">
        <f>AVERAGE(E3:E6)</f>
        <v>0.196075</v>
      </c>
      <c r="F11" s="41">
        <f>AVERAGE(F3:F6)</f>
        <v>0.23582500000000001</v>
      </c>
      <c r="G11" s="41">
        <f>AVERAGE(G3:G6)</f>
        <v>0.18925</v>
      </c>
      <c r="H11" s="23"/>
      <c r="I11" s="27"/>
      <c r="J11" s="39"/>
      <c r="K11" s="6" t="s">
        <v>18</v>
      </c>
      <c r="L11" s="31">
        <v>10</v>
      </c>
      <c r="M11" s="31">
        <v>20</v>
      </c>
      <c r="N11" s="31">
        <v>30</v>
      </c>
      <c r="O11" s="31">
        <v>40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spans="1:36" x14ac:dyDescent="0.2">
      <c r="A12" s="70" t="s">
        <v>4</v>
      </c>
      <c r="B12" s="70"/>
      <c r="C12" s="9">
        <f>STDEV(C3:C6)</f>
        <v>3.9183329788742196E-3</v>
      </c>
      <c r="D12" s="9">
        <f>STDEV(D3:D6)</f>
        <v>1.9580326010224254E-2</v>
      </c>
      <c r="E12" s="9">
        <f>STDEV(E3:E6)</f>
        <v>1.8907317807311183E-2</v>
      </c>
      <c r="F12" s="9">
        <f>STDEV(F3:F6)</f>
        <v>1.9039345226836625E-2</v>
      </c>
      <c r="G12" s="9">
        <f>STDEV(G3:G6)</f>
        <v>3.5044673870171281E-2</v>
      </c>
      <c r="H12" s="23"/>
      <c r="I12" s="86" t="s">
        <v>8</v>
      </c>
      <c r="J12" s="91">
        <f>B3</f>
        <v>43661</v>
      </c>
      <c r="K12" s="7">
        <f t="shared" ref="K12:O13" si="1">C25</f>
        <v>0.24875000000000003</v>
      </c>
      <c r="L12" s="7">
        <f t="shared" si="1"/>
        <v>-0.24625</v>
      </c>
      <c r="M12" s="7">
        <f t="shared" si="1"/>
        <v>-0.25374999999999998</v>
      </c>
      <c r="N12" s="7">
        <f t="shared" si="1"/>
        <v>-0.10124999999999999</v>
      </c>
      <c r="O12" s="7">
        <f t="shared" si="1"/>
        <v>-0.14124999999999999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spans="1:36" x14ac:dyDescent="0.2">
      <c r="A13" s="73" t="s">
        <v>5</v>
      </c>
      <c r="B13" s="74"/>
      <c r="C13" s="9">
        <f>1.96*(C12)/SQRT(4)</f>
        <v>3.8399663192967351E-3</v>
      </c>
      <c r="D13" s="9">
        <f>1.96*(D12)/SQRT(4)</f>
        <v>1.9188719490019768E-2</v>
      </c>
      <c r="E13" s="9">
        <f>1.96*(E12)/SQRT(4)</f>
        <v>1.852917145116496E-2</v>
      </c>
      <c r="F13" s="9">
        <f>1.96*(F12)/SQRT(4)</f>
        <v>1.8658558322299894E-2</v>
      </c>
      <c r="G13" s="9">
        <f>1.96*(G12)/SQRT(4)</f>
        <v>3.4343780392767857E-2</v>
      </c>
      <c r="H13" s="23"/>
      <c r="I13" s="87"/>
      <c r="J13" s="92"/>
      <c r="K13" s="7">
        <f t="shared" si="1"/>
        <v>-9.1249999999999998E-2</v>
      </c>
      <c r="L13" s="7">
        <f t="shared" si="1"/>
        <v>-0.21375000000000002</v>
      </c>
      <c r="M13" s="7">
        <f t="shared" si="1"/>
        <v>-0.20374999999999979</v>
      </c>
      <c r="N13" s="7">
        <f t="shared" si="1"/>
        <v>-0.22374999999999998</v>
      </c>
      <c r="O13" s="7">
        <f t="shared" si="1"/>
        <v>-0.15375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pans="1:36" x14ac:dyDescent="0.2">
      <c r="A14" s="73" t="s">
        <v>20</v>
      </c>
      <c r="B14" s="74"/>
      <c r="C14" s="9">
        <f>((C12/C11))</f>
        <v>2.3393032709696957</v>
      </c>
      <c r="D14" s="9">
        <f>((D12/D11))</f>
        <v>0.13261311215864716</v>
      </c>
      <c r="E14" s="9">
        <f>((E12/E11))</f>
        <v>9.6429008324932716E-2</v>
      </c>
      <c r="F14" s="9">
        <f>((F12/F11))</f>
        <v>8.0735058737778545E-2</v>
      </c>
      <c r="G14" s="9">
        <f>((G12/G11))</f>
        <v>0.18517661225982182</v>
      </c>
      <c r="H14" s="23"/>
      <c r="I14" s="87"/>
      <c r="J14" s="92"/>
      <c r="K14" s="7"/>
      <c r="L14" s="7"/>
      <c r="M14" s="7"/>
      <c r="N14" s="7"/>
      <c r="O14" s="7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spans="1:36" x14ac:dyDescent="0.2">
      <c r="A15" s="73" t="s">
        <v>19</v>
      </c>
      <c r="B15" s="74"/>
      <c r="C15" s="9">
        <f>((C12/C11)*100)</f>
        <v>233.93032709696956</v>
      </c>
      <c r="D15" s="9">
        <f>((D12/D11)*100)</f>
        <v>13.261311215864716</v>
      </c>
      <c r="E15" s="9">
        <f>((E12/E11)*100)</f>
        <v>9.6429008324932717</v>
      </c>
      <c r="F15" s="9">
        <f>((F12/F11)*100)</f>
        <v>8.0735058737778544</v>
      </c>
      <c r="G15" s="9">
        <f>((G12/G11)*100)</f>
        <v>18.517661225982181</v>
      </c>
      <c r="H15" s="23"/>
      <c r="I15" s="87"/>
      <c r="J15" s="92"/>
      <c r="K15" s="7">
        <f t="shared" ref="K15:O16" si="2">C27</f>
        <v>9.375E-2</v>
      </c>
      <c r="L15" s="7">
        <f t="shared" si="2"/>
        <v>-0.18375</v>
      </c>
      <c r="M15" s="7">
        <f t="shared" si="2"/>
        <v>-0.16375000000000001</v>
      </c>
      <c r="N15" s="7">
        <f t="shared" si="2"/>
        <v>-0.18124999999999974</v>
      </c>
      <c r="O15" s="7">
        <f t="shared" si="2"/>
        <v>-0.16874999999999976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spans="1:36" x14ac:dyDescent="0.2">
      <c r="A16" s="75" t="s">
        <v>6</v>
      </c>
      <c r="B16" s="75"/>
      <c r="C16" s="41">
        <f>AVERAGE(C7:C10)</f>
        <v>8.8500000000000002E-3</v>
      </c>
      <c r="D16" s="41">
        <f>AVERAGE(D7:D10)</f>
        <v>-4.4499999999999991E-3</v>
      </c>
      <c r="E16" s="41">
        <f>AVERAGE(E7:E10)</f>
        <v>2.675000000000002E-3</v>
      </c>
      <c r="F16" s="41">
        <f>AVERAGE(F7:F10)</f>
        <v>4.7500000000000233E-4</v>
      </c>
      <c r="G16" s="41">
        <f>AVERAGE(G7:G10)</f>
        <v>5.1750000000000025E-3</v>
      </c>
      <c r="H16" s="23"/>
      <c r="I16" s="88"/>
      <c r="J16" s="93"/>
      <c r="K16" s="7">
        <f t="shared" si="2"/>
        <v>0.63375000000000004</v>
      </c>
      <c r="L16" s="7">
        <f t="shared" si="2"/>
        <v>0.19875000000000001</v>
      </c>
      <c r="M16" s="7">
        <f t="shared" si="2"/>
        <v>0.88874999999999993</v>
      </c>
      <c r="N16" s="7">
        <f t="shared" si="2"/>
        <v>0.55374999999999996</v>
      </c>
      <c r="O16" s="7">
        <f t="shared" si="2"/>
        <v>0.98124999999999996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</row>
    <row r="17" spans="1:36" x14ac:dyDescent="0.2">
      <c r="A17" s="70" t="s">
        <v>4</v>
      </c>
      <c r="B17" s="70"/>
      <c r="C17" s="9">
        <f>STDEV(C7:C10)</f>
        <v>1.232504225821018E-2</v>
      </c>
      <c r="D17" s="9">
        <f>STDEV(D7:D10)</f>
        <v>8.3294657691835201E-3</v>
      </c>
      <c r="E17" s="9">
        <f>STDEV(E7:E10)</f>
        <v>2.196609129241401E-2</v>
      </c>
      <c r="F17" s="9">
        <f>STDEV(F7:F10)</f>
        <v>1.459209260752777E-2</v>
      </c>
      <c r="G17" s="9">
        <f>STDEV(G7:G10)</f>
        <v>2.2721117196710786E-2</v>
      </c>
      <c r="H17" s="23"/>
      <c r="I17" s="89" t="s">
        <v>9</v>
      </c>
      <c r="J17" s="90"/>
      <c r="K17" s="43">
        <f>AVERAGE(K12:K16)</f>
        <v>0.22125</v>
      </c>
      <c r="L17" s="43">
        <f>AVERAGE(L12:L16)</f>
        <v>-0.11125000000000002</v>
      </c>
      <c r="M17" s="43">
        <f>AVERAGE(M12:M16)</f>
        <v>6.6875000000000018E-2</v>
      </c>
      <c r="N17" s="43">
        <f>AVERAGE(N12:N16)</f>
        <v>1.187500000000008E-2</v>
      </c>
      <c r="O17" s="43">
        <f>AVERAGE(O12:O16)</f>
        <v>0.12937500000000005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spans="1:36" x14ac:dyDescent="0.2">
      <c r="A18" s="70" t="s">
        <v>5</v>
      </c>
      <c r="B18" s="70"/>
      <c r="C18" s="9">
        <f>1.96*(C17)/SQRT(4)</f>
        <v>1.2078541413045976E-2</v>
      </c>
      <c r="D18" s="9">
        <f>1.96*(D17)/SQRT(4)</f>
        <v>8.1628764537998496E-3</v>
      </c>
      <c r="E18" s="9">
        <f>1.96*(E17)/SQRT(4)</f>
        <v>2.1526769466565728E-2</v>
      </c>
      <c r="F18" s="9">
        <f>1.96*(F17)/SQRT(4)</f>
        <v>1.4300250755377214E-2</v>
      </c>
      <c r="G18" s="9">
        <f>1.96*(G17)/SQRT(4)</f>
        <v>2.2266694852776568E-2</v>
      </c>
      <c r="H18" s="23"/>
      <c r="I18" s="67" t="s">
        <v>4</v>
      </c>
      <c r="J18" s="68"/>
      <c r="K18" s="8">
        <f>STDEV(K12:K16)</f>
        <v>0.30812605645525448</v>
      </c>
      <c r="L18" s="8">
        <f>STDEV(L12:L16)</f>
        <v>0.20823664422958799</v>
      </c>
      <c r="M18" s="8">
        <f>STDEV(M12:M16)</f>
        <v>0.54915228231035018</v>
      </c>
      <c r="N18" s="8">
        <f>STDEV(N12:N16)</f>
        <v>0.36480231518819423</v>
      </c>
      <c r="O18" s="8">
        <f>STDEV(O12:O16)</f>
        <v>0.56802792991776963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spans="1:36" x14ac:dyDescent="0.2">
      <c r="A19" s="73" t="s">
        <v>19</v>
      </c>
      <c r="B19" s="74"/>
      <c r="C19" s="9">
        <f>((C17/C16))</f>
        <v>1.3926601421706417</v>
      </c>
      <c r="D19" s="9">
        <f>((D17/D16))</f>
        <v>-1.871790060490679</v>
      </c>
      <c r="E19" s="9">
        <f>((E17/E16))</f>
        <v>8.2116229130519596</v>
      </c>
      <c r="F19" s="9">
        <f>((F17/F16))</f>
        <v>30.720194963216208</v>
      </c>
      <c r="G19" s="9">
        <f>((G17/G16))</f>
        <v>4.3905540476735796</v>
      </c>
      <c r="H19" s="23"/>
      <c r="I19" s="45"/>
      <c r="J19" s="46"/>
      <c r="K19" s="8"/>
      <c r="L19" s="8"/>
      <c r="M19" s="8"/>
      <c r="N19" s="8"/>
      <c r="O19" s="8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x14ac:dyDescent="0.2">
      <c r="A20" s="73" t="s">
        <v>19</v>
      </c>
      <c r="B20" s="74"/>
      <c r="C20" s="9">
        <f>((C17/C16)*100)</f>
        <v>139.26601421706417</v>
      </c>
      <c r="D20" s="9">
        <f>((D17/D16)*100)</f>
        <v>-187.17900604906791</v>
      </c>
      <c r="E20" s="9">
        <f>((E17/E16)*100)</f>
        <v>821.16229130519594</v>
      </c>
      <c r="F20" s="9">
        <f>((F17/F16)*100)</f>
        <v>3072.0194963216209</v>
      </c>
      <c r="G20" s="9">
        <f>((G17/G16)*100)</f>
        <v>439.05540476735797</v>
      </c>
      <c r="H20" s="23"/>
      <c r="I20" s="67" t="s">
        <v>5</v>
      </c>
      <c r="J20" s="68"/>
      <c r="K20" s="8">
        <f>1.96*(K18)/SQRT(4)</f>
        <v>0.30196353532614939</v>
      </c>
      <c r="L20" s="8">
        <f>1.96*(L18)/SQRT(4)</f>
        <v>0.20407191134499622</v>
      </c>
      <c r="M20" s="8">
        <f>1.96*(M18)/SQRT(4)</f>
        <v>0.53816923666414318</v>
      </c>
      <c r="N20" s="8">
        <f>1.96*(N18)/SQRT(4)</f>
        <v>0.35750626888443032</v>
      </c>
      <c r="O20" s="8">
        <f>1.96*(O18)/SQRT(4)</f>
        <v>0.55666737131941424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x14ac:dyDescent="0.2">
      <c r="A21" s="76" t="s">
        <v>1</v>
      </c>
      <c r="B21" s="72">
        <f>B3</f>
        <v>43661</v>
      </c>
      <c r="C21" s="10">
        <f t="shared" ref="C21:G28" si="3">(1000*C3/40)</f>
        <v>0.13687499999999975</v>
      </c>
      <c r="D21" s="10">
        <f t="shared" si="3"/>
        <v>3.8618749999999999</v>
      </c>
      <c r="E21" s="10">
        <f t="shared" si="3"/>
        <v>5.2868750000000002</v>
      </c>
      <c r="F21" s="10">
        <f t="shared" si="3"/>
        <v>6.0118749999999999</v>
      </c>
      <c r="G21" s="10">
        <f t="shared" si="3"/>
        <v>4.9868750000000004</v>
      </c>
      <c r="H21" s="23"/>
      <c r="I21" s="67" t="s">
        <v>20</v>
      </c>
      <c r="J21" s="68"/>
      <c r="K21" s="18">
        <f>((K18/K17))</f>
        <v>1.3926601421706417</v>
      </c>
      <c r="L21" s="18">
        <f>((L18/L17))</f>
        <v>-1.8717900604906783</v>
      </c>
      <c r="M21" s="18">
        <f>((M18/M17))</f>
        <v>8.2116229130519631</v>
      </c>
      <c r="N21" s="18">
        <f>((N18/N17))</f>
        <v>30.720194963216148</v>
      </c>
      <c r="O21" s="18">
        <f>((O18/O17))</f>
        <v>4.3905540476735805</v>
      </c>
      <c r="P21" s="23"/>
      <c r="Q21" s="48"/>
      <c r="R21" s="51"/>
      <c r="S21" s="51"/>
      <c r="T21" s="48"/>
      <c r="U21" s="48"/>
      <c r="V21" s="48"/>
      <c r="W21" s="51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x14ac:dyDescent="0.2">
      <c r="A22" s="76"/>
      <c r="B22" s="72"/>
      <c r="C22" s="10">
        <f t="shared" si="3"/>
        <v>0.11187499999999975</v>
      </c>
      <c r="D22" s="10">
        <f t="shared" si="3"/>
        <v>3.2693750000000001</v>
      </c>
      <c r="E22" s="10">
        <f t="shared" si="3"/>
        <v>5.2393750000000008</v>
      </c>
      <c r="F22" s="10">
        <f t="shared" si="3"/>
        <v>5.4468750000000004</v>
      </c>
      <c r="G22" s="10">
        <f t="shared" si="3"/>
        <v>5.8293749999999998</v>
      </c>
      <c r="H22" s="23"/>
      <c r="I22" s="67" t="s">
        <v>19</v>
      </c>
      <c r="J22" s="68"/>
      <c r="K22" s="18">
        <f>((K18/K17)*100)</f>
        <v>139.26601421706417</v>
      </c>
      <c r="L22" s="18">
        <f>((L18/L17)*100)</f>
        <v>-187.17900604906782</v>
      </c>
      <c r="M22" s="18">
        <f>((M18/M17)*100)</f>
        <v>821.16229130519628</v>
      </c>
      <c r="N22" s="18">
        <f>((N18/N17)*100)</f>
        <v>3072.019496321615</v>
      </c>
      <c r="O22" s="18">
        <f>((O18/O17)*100)</f>
        <v>439.05540476735803</v>
      </c>
      <c r="P22" s="23"/>
      <c r="Q22" s="52"/>
      <c r="R22" s="53"/>
      <c r="S22" s="52"/>
      <c r="T22" s="58"/>
      <c r="U22" s="58"/>
      <c r="V22" s="58"/>
      <c r="W22" s="58"/>
      <c r="X22" s="50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x14ac:dyDescent="0.2">
      <c r="A23" s="76"/>
      <c r="B23" s="72"/>
      <c r="C23" s="10">
        <f t="shared" si="3"/>
        <v>-1.562500000000035E-2</v>
      </c>
      <c r="D23" s="10">
        <f t="shared" si="3"/>
        <v>4.3068749999999998</v>
      </c>
      <c r="E23" s="10">
        <f t="shared" si="3"/>
        <v>4.2693750000000001</v>
      </c>
      <c r="F23" s="10">
        <f t="shared" si="3"/>
        <v>6.5143749999999994</v>
      </c>
      <c r="G23" s="10">
        <f t="shared" si="3"/>
        <v>3.8143749999999996</v>
      </c>
      <c r="H23" s="23"/>
      <c r="P23" s="50"/>
      <c r="Q23" s="62"/>
      <c r="R23" s="63"/>
      <c r="S23" s="56"/>
      <c r="T23" s="59"/>
      <c r="U23" s="59"/>
      <c r="V23" s="59"/>
      <c r="W23" s="59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x14ac:dyDescent="0.2">
      <c r="A24" s="76"/>
      <c r="B24" s="72"/>
      <c r="C24" s="10">
        <f t="shared" si="3"/>
        <v>-6.5625000000000003E-2</v>
      </c>
      <c r="D24" s="10">
        <f t="shared" si="3"/>
        <v>3.3268749999999998</v>
      </c>
      <c r="E24" s="10">
        <f t="shared" si="3"/>
        <v>4.8118749999999997</v>
      </c>
      <c r="F24" s="10">
        <f t="shared" si="3"/>
        <v>5.609375</v>
      </c>
      <c r="G24" s="10">
        <f t="shared" si="3"/>
        <v>4.2943750000000005</v>
      </c>
      <c r="H24" s="23"/>
      <c r="I24" s="27"/>
      <c r="J24" s="39"/>
      <c r="K24" s="6" t="s">
        <v>22</v>
      </c>
      <c r="L24" s="31">
        <v>10</v>
      </c>
      <c r="M24" s="31">
        <v>20</v>
      </c>
      <c r="N24" s="31">
        <v>30</v>
      </c>
      <c r="O24" s="31">
        <v>40</v>
      </c>
      <c r="P24" s="49"/>
      <c r="Q24" s="62"/>
      <c r="R24" s="63"/>
      <c r="S24" s="56"/>
      <c r="T24" s="59"/>
      <c r="U24" s="59"/>
      <c r="V24" s="59"/>
      <c r="W24" s="59"/>
      <c r="X24" s="50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35"/>
      <c r="AJ24" s="23"/>
    </row>
    <row r="25" spans="1:36" x14ac:dyDescent="0.2">
      <c r="A25" s="76" t="s">
        <v>8</v>
      </c>
      <c r="B25" s="72"/>
      <c r="C25" s="10">
        <f t="shared" si="3"/>
        <v>0.24875000000000003</v>
      </c>
      <c r="D25" s="10">
        <f t="shared" si="3"/>
        <v>-0.24625</v>
      </c>
      <c r="E25" s="10">
        <f t="shared" si="3"/>
        <v>-0.25374999999999998</v>
      </c>
      <c r="F25" s="10">
        <f t="shared" si="3"/>
        <v>-0.10124999999999999</v>
      </c>
      <c r="G25" s="10">
        <f t="shared" si="3"/>
        <v>-0.14124999999999999</v>
      </c>
      <c r="H25" s="23"/>
      <c r="I25" s="79" t="s">
        <v>11</v>
      </c>
      <c r="J25" s="80">
        <f>B3</f>
        <v>43661</v>
      </c>
      <c r="K25" s="12">
        <f t="shared" ref="K25:O28" si="4">C48</f>
        <v>0.34218749999999937</v>
      </c>
      <c r="L25" s="12">
        <f t="shared" si="4"/>
        <v>9.6546874999999996</v>
      </c>
      <c r="M25" s="12">
        <f t="shared" si="4"/>
        <v>13.2171875</v>
      </c>
      <c r="N25" s="12">
        <f t="shared" si="4"/>
        <v>15.0296875</v>
      </c>
      <c r="O25" s="12">
        <f t="shared" si="4"/>
        <v>12.4671875</v>
      </c>
      <c r="P25" s="23"/>
      <c r="Q25" s="62"/>
      <c r="R25" s="63"/>
      <c r="S25" s="56"/>
      <c r="T25" s="59"/>
      <c r="U25" s="59"/>
      <c r="V25" s="59"/>
      <c r="W25" s="59"/>
      <c r="X25" s="50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x14ac:dyDescent="0.2">
      <c r="A26" s="76"/>
      <c r="B26" s="72"/>
      <c r="C26" s="10">
        <f t="shared" si="3"/>
        <v>-9.1249999999999998E-2</v>
      </c>
      <c r="D26" s="10">
        <f t="shared" si="3"/>
        <v>-0.21375000000000002</v>
      </c>
      <c r="E26" s="10">
        <f t="shared" si="3"/>
        <v>-0.20374999999999979</v>
      </c>
      <c r="F26" s="10">
        <f t="shared" si="3"/>
        <v>-0.22374999999999998</v>
      </c>
      <c r="G26" s="10">
        <f t="shared" si="3"/>
        <v>-0.15375</v>
      </c>
      <c r="H26" s="23"/>
      <c r="I26" s="79"/>
      <c r="J26" s="80"/>
      <c r="K26" s="12">
        <f t="shared" si="4"/>
        <v>0.27968749999999937</v>
      </c>
      <c r="L26" s="12">
        <f t="shared" si="4"/>
        <v>8.1734375000000004</v>
      </c>
      <c r="M26" s="12">
        <f t="shared" si="4"/>
        <v>13.098437500000001</v>
      </c>
      <c r="N26" s="12">
        <f t="shared" si="4"/>
        <v>13.6171875</v>
      </c>
      <c r="O26" s="12">
        <f t="shared" si="4"/>
        <v>14.573437499999999</v>
      </c>
      <c r="P26" s="23"/>
      <c r="Q26" s="62"/>
      <c r="R26" s="63"/>
      <c r="S26" s="56"/>
      <c r="T26" s="59"/>
      <c r="U26" s="59"/>
      <c r="V26" s="59"/>
      <c r="W26" s="59"/>
      <c r="X26" s="50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x14ac:dyDescent="0.2">
      <c r="A27" s="76"/>
      <c r="B27" s="72"/>
      <c r="C27" s="10">
        <f t="shared" si="3"/>
        <v>9.375E-2</v>
      </c>
      <c r="D27" s="10">
        <f t="shared" si="3"/>
        <v>-0.18375</v>
      </c>
      <c r="E27" s="10">
        <f t="shared" si="3"/>
        <v>-0.16375000000000001</v>
      </c>
      <c r="F27" s="10">
        <f t="shared" si="3"/>
        <v>-0.18124999999999974</v>
      </c>
      <c r="G27" s="10">
        <f t="shared" si="3"/>
        <v>-0.16874999999999976</v>
      </c>
      <c r="H27" s="23"/>
      <c r="I27" s="79"/>
      <c r="J27" s="80"/>
      <c r="K27" s="12">
        <f t="shared" si="4"/>
        <v>-3.9062500000000874E-2</v>
      </c>
      <c r="L27" s="12">
        <f t="shared" si="4"/>
        <v>10.767187499999999</v>
      </c>
      <c r="M27" s="12">
        <f t="shared" si="4"/>
        <v>10.6734375</v>
      </c>
      <c r="N27" s="12">
        <f t="shared" si="4"/>
        <v>16.285937499999996</v>
      </c>
      <c r="O27" s="12">
        <f t="shared" si="4"/>
        <v>9.5359374999999993</v>
      </c>
      <c r="P27" s="23"/>
      <c r="Q27" s="62"/>
      <c r="R27" s="62"/>
      <c r="S27" s="57"/>
      <c r="T27" s="60"/>
      <c r="U27" s="60"/>
      <c r="V27" s="60"/>
      <c r="W27" s="60"/>
      <c r="X27" s="50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35"/>
    </row>
    <row r="28" spans="1:36" x14ac:dyDescent="0.2">
      <c r="A28" s="76"/>
      <c r="B28" s="72"/>
      <c r="C28" s="10">
        <f t="shared" si="3"/>
        <v>0.63375000000000004</v>
      </c>
      <c r="D28" s="10">
        <f t="shared" si="3"/>
        <v>0.19875000000000001</v>
      </c>
      <c r="E28" s="10">
        <f t="shared" si="3"/>
        <v>0.88874999999999993</v>
      </c>
      <c r="F28" s="10">
        <f t="shared" si="3"/>
        <v>0.55374999999999996</v>
      </c>
      <c r="G28" s="10">
        <f t="shared" si="3"/>
        <v>0.98124999999999996</v>
      </c>
      <c r="H28" s="23"/>
      <c r="I28" s="79"/>
      <c r="J28" s="80"/>
      <c r="K28" s="12">
        <f t="shared" si="4"/>
        <v>-0.1640625</v>
      </c>
      <c r="L28" s="12">
        <f t="shared" si="4"/>
        <v>8.3171874999999993</v>
      </c>
      <c r="M28" s="12">
        <f t="shared" si="4"/>
        <v>12.029687499999998</v>
      </c>
      <c r="N28" s="12">
        <f t="shared" si="4"/>
        <v>14.0234375</v>
      </c>
      <c r="O28" s="12">
        <f t="shared" si="4"/>
        <v>10.7359375</v>
      </c>
      <c r="P28" s="23"/>
      <c r="Q28" s="62"/>
      <c r="R28" s="62"/>
      <c r="S28" s="56"/>
      <c r="T28" s="59"/>
      <c r="U28" s="59"/>
      <c r="V28" s="59"/>
      <c r="W28" s="59"/>
      <c r="X28" s="50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x14ac:dyDescent="0.2">
      <c r="A29" s="75" t="s">
        <v>7</v>
      </c>
      <c r="B29" s="75"/>
      <c r="C29" s="41">
        <f>AVERAGE(C21:C24)</f>
        <v>4.1874999999999787E-2</v>
      </c>
      <c r="D29" s="41">
        <f>AVERAGE(D21:D24)</f>
        <v>3.6912499999999997</v>
      </c>
      <c r="E29" s="41">
        <f>AVERAGE(E21:E24)</f>
        <v>4.9018750000000004</v>
      </c>
      <c r="F29" s="41">
        <f>AVERAGE(F21:F24)</f>
        <v>5.8956249999999999</v>
      </c>
      <c r="G29" s="41">
        <f>AVERAGE(G21:G24)</f>
        <v>4.7312500000000002</v>
      </c>
      <c r="H29" s="23"/>
      <c r="I29" s="69" t="s">
        <v>11</v>
      </c>
      <c r="J29" s="69"/>
      <c r="K29" s="42">
        <f>AVERAGE(K25:K28)</f>
        <v>0.10468749999999946</v>
      </c>
      <c r="L29" s="42">
        <f>AVERAGE(L25:L28)</f>
        <v>9.2281249999999986</v>
      </c>
      <c r="M29" s="42">
        <f>AVERAGE(M25:M28)</f>
        <v>12.254687499999999</v>
      </c>
      <c r="N29" s="42">
        <f>AVERAGE(N25:N28)</f>
        <v>14.739062499999999</v>
      </c>
      <c r="O29" s="42">
        <f>AVERAGE(O25:O28)</f>
        <v>11.828124999999998</v>
      </c>
      <c r="P29" s="23"/>
      <c r="Q29" s="62"/>
      <c r="R29" s="62"/>
      <c r="S29" s="56"/>
      <c r="T29" s="59"/>
      <c r="U29" s="59"/>
      <c r="V29" s="59"/>
      <c r="W29" s="59"/>
      <c r="X29" s="50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x14ac:dyDescent="0.2">
      <c r="A30" s="70" t="s">
        <v>4</v>
      </c>
      <c r="B30" s="70"/>
      <c r="C30" s="9">
        <f>STDEV(C21:C24)</f>
        <v>9.7958324471855471E-2</v>
      </c>
      <c r="D30" s="9">
        <f>STDEV(D21:D24)</f>
        <v>0.48950815025560968</v>
      </c>
      <c r="E30" s="9">
        <f>STDEV(E21:E24)</f>
        <v>0.47268294518277981</v>
      </c>
      <c r="F30" s="9">
        <f>STDEV(F21:F24)</f>
        <v>0.47598363067091526</v>
      </c>
      <c r="G30" s="9">
        <f>STDEV(G21:G24)</f>
        <v>0.87611684675427992</v>
      </c>
      <c r="H30" s="23"/>
      <c r="I30" s="71" t="s">
        <v>4</v>
      </c>
      <c r="J30" s="71"/>
      <c r="K30" s="13">
        <f>STDEV(K25:K28)</f>
        <v>0.24489581117963868</v>
      </c>
      <c r="L30" s="13">
        <f>STDEV(L25:L28)</f>
        <v>1.2237703756390328</v>
      </c>
      <c r="M30" s="13">
        <f>STDEV(M25:M28)</f>
        <v>1.1817073629569492</v>
      </c>
      <c r="N30" s="13">
        <f>STDEV(N25:N28)</f>
        <v>1.1899590766772874</v>
      </c>
      <c r="O30" s="13">
        <f>STDEV(O25:O28)</f>
        <v>2.1902921168857095</v>
      </c>
      <c r="P30" s="23"/>
      <c r="Q30" s="62"/>
      <c r="R30" s="64"/>
      <c r="S30" s="56"/>
      <c r="T30" s="59"/>
      <c r="U30" s="59"/>
      <c r="V30" s="59"/>
      <c r="W30" s="59"/>
      <c r="X30" s="50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x14ac:dyDescent="0.2">
      <c r="A31" s="73" t="s">
        <v>5</v>
      </c>
      <c r="B31" s="74"/>
      <c r="C31" s="9">
        <f>1.96*(C30)/SQRT(4)</f>
        <v>9.5999157982418357E-2</v>
      </c>
      <c r="D31" s="9">
        <f>1.96*(D30)/SQRT(4)</f>
        <v>0.47971798725049747</v>
      </c>
      <c r="E31" s="9">
        <f>1.96*(E30)/SQRT(4)</f>
        <v>0.46322928627912419</v>
      </c>
      <c r="F31" s="9">
        <f>1.96*(F30)/SQRT(4)</f>
        <v>0.46646395805749696</v>
      </c>
      <c r="G31" s="9">
        <f>1.96*(G30)/SQRT(4)</f>
        <v>0.85859450981919427</v>
      </c>
      <c r="H31" s="23"/>
      <c r="I31" s="71" t="s">
        <v>5</v>
      </c>
      <c r="J31" s="71"/>
      <c r="K31" s="13">
        <f>1.96*(K30)/SQRT(4)</f>
        <v>0.2399978949560459</v>
      </c>
      <c r="L31" s="13">
        <f>1.96*(L30)/SQRT(4)</f>
        <v>1.1992949681262521</v>
      </c>
      <c r="M31" s="13">
        <f>1.96*(M30)/SQRT(4)</f>
        <v>1.1580732156978102</v>
      </c>
      <c r="N31" s="13">
        <f>1.96*(N30)/SQRT(4)</f>
        <v>1.1661598951437415</v>
      </c>
      <c r="O31" s="13">
        <f>1.96*(O30)/SQRT(4)</f>
        <v>2.1464862745479953</v>
      </c>
      <c r="P31" s="23"/>
      <c r="Q31" s="77"/>
      <c r="R31" s="78"/>
      <c r="S31" s="56"/>
      <c r="T31" s="61"/>
      <c r="U31" s="61"/>
      <c r="V31" s="61"/>
      <c r="W31" s="61"/>
      <c r="X31" s="50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x14ac:dyDescent="0.2">
      <c r="A32" s="73" t="s">
        <v>20</v>
      </c>
      <c r="B32" s="74"/>
      <c r="C32" s="9">
        <f>((C30/C29))</f>
        <v>2.3393032709696948</v>
      </c>
      <c r="D32" s="9">
        <f>((D30/D29))</f>
        <v>0.13261311215864807</v>
      </c>
      <c r="E32" s="9">
        <f>((E30/E29))</f>
        <v>9.6429008324932758E-2</v>
      </c>
      <c r="F32" s="9">
        <f>((F30/F29))</f>
        <v>8.073505873777849E-2</v>
      </c>
      <c r="G32" s="9">
        <f>((G30/G29))</f>
        <v>0.18517661225982138</v>
      </c>
      <c r="H32" s="23"/>
      <c r="I32" s="67" t="s">
        <v>19</v>
      </c>
      <c r="J32" s="68"/>
      <c r="K32" s="13">
        <f>((K30/K29))</f>
        <v>2.3393032709696948</v>
      </c>
      <c r="L32" s="13">
        <f>((L30/L29)*100)</f>
        <v>13.261311215864902</v>
      </c>
      <c r="M32" s="13">
        <f>((M30/M29)*100)</f>
        <v>9.6429008324932752</v>
      </c>
      <c r="N32" s="13">
        <f>((N30/N29)*100)</f>
        <v>8.0735058737778438</v>
      </c>
      <c r="O32" s="13">
        <f>((O30/O29)*100)</f>
        <v>18.517661225982224</v>
      </c>
      <c r="P32" s="23"/>
      <c r="Q32" s="23"/>
      <c r="R32" s="23"/>
      <c r="S32" s="54"/>
      <c r="T32" s="34"/>
      <c r="U32" s="55"/>
      <c r="V32" s="55"/>
      <c r="W32" s="55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x14ac:dyDescent="0.2">
      <c r="A33" s="73" t="s">
        <v>19</v>
      </c>
      <c r="B33" s="74"/>
      <c r="C33" s="9">
        <f>((C30/C29)*100)</f>
        <v>233.93032709696948</v>
      </c>
      <c r="D33" s="9">
        <f>((D30/D29)*100)</f>
        <v>13.261311215864808</v>
      </c>
      <c r="E33" s="9">
        <f>((E30/E29)*100)</f>
        <v>9.6429008324932752</v>
      </c>
      <c r="F33" s="9">
        <f>((F30/F29)*100)</f>
        <v>8.0735058737778491</v>
      </c>
      <c r="G33" s="9">
        <f>((G30/G29)*100)</f>
        <v>18.517661225982138</v>
      </c>
      <c r="H33" s="23"/>
      <c r="I33" s="67" t="s">
        <v>20</v>
      </c>
      <c r="J33" s="68"/>
      <c r="K33" s="13">
        <f>((K30/K29)*100)</f>
        <v>233.93032709696948</v>
      </c>
      <c r="L33" s="13">
        <f>((L30/L29))</f>
        <v>0.13261311215864902</v>
      </c>
      <c r="M33" s="13">
        <f>((M30/M29))</f>
        <v>9.6429008324932744E-2</v>
      </c>
      <c r="N33" s="13">
        <f>((N30/N29))</f>
        <v>8.0735058737778434E-2</v>
      </c>
      <c r="O33" s="13">
        <f>((O30/O29))</f>
        <v>0.18517661225982224</v>
      </c>
      <c r="P33" s="23"/>
      <c r="Q33" s="23"/>
      <c r="R33" s="23"/>
      <c r="S33" s="5"/>
      <c r="T33" s="34"/>
      <c r="U33" s="34"/>
      <c r="V33" s="34"/>
      <c r="W33" s="34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x14ac:dyDescent="0.2">
      <c r="A34" s="75" t="s">
        <v>9</v>
      </c>
      <c r="B34" s="75"/>
      <c r="C34" s="41">
        <f>AVERAGE(C25:C28)</f>
        <v>0.22125</v>
      </c>
      <c r="D34" s="41">
        <f>AVERAGE(D25:D28)</f>
        <v>-0.11125000000000002</v>
      </c>
      <c r="E34" s="41">
        <f>AVERAGE(E25:E28)</f>
        <v>6.6875000000000018E-2</v>
      </c>
      <c r="F34" s="41">
        <f>AVERAGE(F25:F28)</f>
        <v>1.187500000000008E-2</v>
      </c>
      <c r="G34" s="41">
        <f>AVERAGE(G25:G28)</f>
        <v>0.12937500000000005</v>
      </c>
      <c r="H34" s="23"/>
      <c r="I34" s="26"/>
      <c r="J34" s="4"/>
      <c r="K34" s="5"/>
      <c r="L34" s="5"/>
      <c r="M34" s="5"/>
      <c r="N34" s="5"/>
      <c r="O34" s="23"/>
      <c r="P34" s="23"/>
      <c r="Q34" s="23"/>
      <c r="R34" s="23"/>
      <c r="S34" s="5"/>
      <c r="T34" s="34"/>
      <c r="U34" s="34"/>
      <c r="V34" s="34"/>
      <c r="W34" s="34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x14ac:dyDescent="0.2">
      <c r="A35" s="70" t="s">
        <v>4</v>
      </c>
      <c r="B35" s="70"/>
      <c r="C35" s="9">
        <f>STDEV(C25:C28)</f>
        <v>0.30812605645525448</v>
      </c>
      <c r="D35" s="9">
        <f>STDEV(D25:D28)</f>
        <v>0.20823664422958799</v>
      </c>
      <c r="E35" s="9">
        <f>STDEV(E25:E28)</f>
        <v>0.54915228231035018</v>
      </c>
      <c r="F35" s="9">
        <f>STDEV(F25:F28)</f>
        <v>0.36480231518819423</v>
      </c>
      <c r="G35" s="9">
        <f>STDEV(G25:G28)</f>
        <v>0.56802792991776963</v>
      </c>
      <c r="H35" s="23"/>
      <c r="I35" s="26"/>
      <c r="J35" s="4"/>
      <c r="K35" s="5"/>
      <c r="L35" s="5"/>
      <c r="M35" s="5"/>
      <c r="N35" s="5"/>
      <c r="O35" s="5"/>
      <c r="P35" s="23"/>
      <c r="Q35" s="23"/>
      <c r="R35" s="23"/>
      <c r="S35" s="5"/>
      <c r="T35" s="34"/>
      <c r="U35" s="34"/>
      <c r="V35" s="34"/>
      <c r="W35" s="34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x14ac:dyDescent="0.2">
      <c r="A36" s="70" t="s">
        <v>5</v>
      </c>
      <c r="B36" s="70"/>
      <c r="C36" s="9">
        <f>1.96*(C35)/SQRT(4)</f>
        <v>0.30196353532614939</v>
      </c>
      <c r="D36" s="9">
        <f>1.96*(D35)/SQRT(4)</f>
        <v>0.20407191134499622</v>
      </c>
      <c r="E36" s="9">
        <f>1.96*(E35)/SQRT(4)</f>
        <v>0.53816923666414318</v>
      </c>
      <c r="F36" s="9">
        <f>1.96*(F35)/SQRT(4)</f>
        <v>0.35750626888443032</v>
      </c>
      <c r="G36" s="9">
        <f>1.96*(G35)/SQRT(4)</f>
        <v>0.55666737131941424</v>
      </c>
      <c r="H36" s="23"/>
      <c r="I36" s="28" t="s">
        <v>12</v>
      </c>
      <c r="J36" s="17"/>
      <c r="K36" s="4"/>
      <c r="L36" s="16"/>
      <c r="M36" s="5"/>
      <c r="N36" s="5"/>
      <c r="O36" s="5"/>
      <c r="P36" s="23"/>
      <c r="Q36" s="23"/>
      <c r="R36" s="23"/>
      <c r="S36" s="5"/>
      <c r="T36" s="34"/>
      <c r="U36" s="34"/>
      <c r="V36" s="34"/>
      <c r="W36" s="34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x14ac:dyDescent="0.2">
      <c r="A37" s="73" t="s">
        <v>20</v>
      </c>
      <c r="B37" s="74"/>
      <c r="C37" s="9">
        <f>((C35/C34))</f>
        <v>1.3926601421706417</v>
      </c>
      <c r="D37" s="9">
        <f>((D35/D34))</f>
        <v>-1.8717900604906783</v>
      </c>
      <c r="E37" s="9">
        <f>((E35/E34))</f>
        <v>8.2116229130519631</v>
      </c>
      <c r="F37" s="9">
        <f>((F35/F34))</f>
        <v>30.720194963216148</v>
      </c>
      <c r="G37" s="9">
        <f>((G35/G34))</f>
        <v>4.3905540476735805</v>
      </c>
      <c r="H37" s="23"/>
      <c r="I37" s="6" t="s">
        <v>23</v>
      </c>
      <c r="J37" s="19" t="s">
        <v>14</v>
      </c>
      <c r="K37" s="19" t="s">
        <v>15</v>
      </c>
      <c r="L37" s="19" t="s">
        <v>13</v>
      </c>
      <c r="M37" s="5"/>
      <c r="N37" s="5"/>
      <c r="O37" s="5"/>
      <c r="P37" s="23"/>
      <c r="Q37" s="23"/>
      <c r="R37" s="23"/>
      <c r="S37" s="5"/>
      <c r="T37" s="34"/>
      <c r="U37" s="34"/>
      <c r="V37" s="34"/>
      <c r="W37" s="34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x14ac:dyDescent="0.2">
      <c r="A38" s="73" t="s">
        <v>19</v>
      </c>
      <c r="B38" s="74"/>
      <c r="C38" s="9">
        <f>((C35/C34)*100)</f>
        <v>139.26601421706417</v>
      </c>
      <c r="D38" s="9">
        <f>((D35/D34)*100)</f>
        <v>-187.17900604906782</v>
      </c>
      <c r="E38" s="9">
        <f>((E35/E34)*100)</f>
        <v>821.16229130519628</v>
      </c>
      <c r="F38" s="9">
        <f>((F35/F34)*100)</f>
        <v>3072.019496321615</v>
      </c>
      <c r="G38" s="9">
        <f>((G35/G34)*100)</f>
        <v>439.05540476735803</v>
      </c>
      <c r="H38" s="23"/>
      <c r="I38" s="31" t="s">
        <v>22</v>
      </c>
      <c r="J38" s="7">
        <f>K7</f>
        <v>4.1874999999999787E-2</v>
      </c>
      <c r="K38" s="7">
        <f>K17</f>
        <v>0.22125</v>
      </c>
      <c r="L38" s="12">
        <f>K29</f>
        <v>0.10468749999999946</v>
      </c>
      <c r="M38" s="5"/>
      <c r="N38" s="5"/>
      <c r="O38" s="5"/>
      <c r="P38" s="23"/>
      <c r="Q38" s="23"/>
      <c r="R38" s="23"/>
      <c r="S38" s="5"/>
      <c r="T38" s="34"/>
      <c r="U38" s="34"/>
      <c r="V38" s="34"/>
      <c r="W38" s="34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x14ac:dyDescent="0.2">
      <c r="A39" s="76" t="s">
        <v>10</v>
      </c>
      <c r="B39" s="72">
        <f>B3</f>
        <v>43661</v>
      </c>
      <c r="C39" s="14">
        <f t="shared" ref="C39:G42" si="5">(C21/C25)</f>
        <v>0.55025125628140592</v>
      </c>
      <c r="D39" s="14">
        <f t="shared" si="5"/>
        <v>-15.682741116751268</v>
      </c>
      <c r="E39" s="14">
        <f t="shared" si="5"/>
        <v>-20.834975369458132</v>
      </c>
      <c r="F39" s="14">
        <f t="shared" si="5"/>
        <v>-59.376543209876544</v>
      </c>
      <c r="G39" s="14">
        <f t="shared" si="5"/>
        <v>-35.30530973451328</v>
      </c>
      <c r="H39" s="23"/>
      <c r="I39" s="31">
        <v>10</v>
      </c>
      <c r="J39" s="7">
        <f>L7</f>
        <v>3.6912499999999997</v>
      </c>
      <c r="K39" s="7">
        <f>L17</f>
        <v>-0.11125000000000002</v>
      </c>
      <c r="L39" s="12">
        <f>L29</f>
        <v>9.2281249999999986</v>
      </c>
      <c r="M39" s="5"/>
      <c r="N39" s="5"/>
      <c r="O39" s="5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x14ac:dyDescent="0.2">
      <c r="A40" s="76"/>
      <c r="B40" s="72"/>
      <c r="C40" s="14">
        <f t="shared" si="5"/>
        <v>-1.2260273972602713</v>
      </c>
      <c r="D40" s="14">
        <f t="shared" si="5"/>
        <v>-15.2953216374269</v>
      </c>
      <c r="E40" s="14">
        <f t="shared" si="5"/>
        <v>-25.714723926380398</v>
      </c>
      <c r="F40" s="14">
        <f t="shared" si="5"/>
        <v>-24.343575418994419</v>
      </c>
      <c r="G40" s="14">
        <f t="shared" si="5"/>
        <v>-37.914634146341463</v>
      </c>
      <c r="H40" s="23"/>
      <c r="I40" s="31">
        <v>20</v>
      </c>
      <c r="J40" s="7">
        <f>M7</f>
        <v>4.9018750000000004</v>
      </c>
      <c r="K40" s="7">
        <f>M17</f>
        <v>6.6875000000000018E-2</v>
      </c>
      <c r="L40" s="29">
        <f>M29</f>
        <v>12.254687499999999</v>
      </c>
      <c r="M40" s="11"/>
      <c r="N40" s="11"/>
      <c r="O40" s="11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x14ac:dyDescent="0.2">
      <c r="A41" s="76"/>
      <c r="B41" s="72"/>
      <c r="C41" s="14">
        <f t="shared" si="5"/>
        <v>-0.1666666666666704</v>
      </c>
      <c r="D41" s="14">
        <f t="shared" si="5"/>
        <v>-23.438775510204081</v>
      </c>
      <c r="E41" s="14">
        <f t="shared" si="5"/>
        <v>-26.072519083969464</v>
      </c>
      <c r="F41" s="14">
        <f t="shared" si="5"/>
        <v>-35.941379310344878</v>
      </c>
      <c r="G41" s="14">
        <f t="shared" si="5"/>
        <v>-22.603703703703733</v>
      </c>
      <c r="H41" s="23"/>
      <c r="I41" s="31">
        <v>30</v>
      </c>
      <c r="J41" s="7">
        <f>N7</f>
        <v>5.8956249999999999</v>
      </c>
      <c r="K41" s="7">
        <f>N17</f>
        <v>1.187500000000008E-2</v>
      </c>
      <c r="L41" s="12">
        <f>N29</f>
        <v>14.739062499999999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x14ac:dyDescent="0.2">
      <c r="A42" s="76"/>
      <c r="B42" s="72"/>
      <c r="C42" s="14">
        <f t="shared" si="5"/>
        <v>-0.10355029585798817</v>
      </c>
      <c r="D42" s="14">
        <f t="shared" si="5"/>
        <v>16.738993710691823</v>
      </c>
      <c r="E42" s="14">
        <f t="shared" si="5"/>
        <v>5.4142053445850911</v>
      </c>
      <c r="F42" s="14">
        <f t="shared" si="5"/>
        <v>10.129796839729121</v>
      </c>
      <c r="G42" s="14">
        <f t="shared" si="5"/>
        <v>4.376433121019109</v>
      </c>
      <c r="H42" s="23"/>
      <c r="I42" s="47">
        <v>40</v>
      </c>
      <c r="J42" s="7">
        <f>O7</f>
        <v>4.7312500000000002</v>
      </c>
      <c r="K42" s="7">
        <f>O17</f>
        <v>0.12937500000000005</v>
      </c>
      <c r="L42" s="12">
        <f>O29</f>
        <v>11.828124999999998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x14ac:dyDescent="0.2">
      <c r="A43" s="75" t="s">
        <v>10</v>
      </c>
      <c r="B43" s="75"/>
      <c r="C43" s="40">
        <f>AVERAGE(C39:C42)</f>
        <v>-0.23649827587588099</v>
      </c>
      <c r="D43" s="40">
        <f>AVERAGE(D39:D42)</f>
        <v>-9.4194611384226068</v>
      </c>
      <c r="E43" s="40">
        <f>AVERAGE(E39:E42)</f>
        <v>-16.802003258805726</v>
      </c>
      <c r="F43" s="40">
        <f>AVERAGE(F39:F42)</f>
        <v>-27.382925274871681</v>
      </c>
      <c r="G43" s="40">
        <f>AVERAGE(G39:G42)</f>
        <v>-22.861803615884842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x14ac:dyDescent="0.2">
      <c r="A44" s="70" t="s">
        <v>4</v>
      </c>
      <c r="B44" s="70"/>
      <c r="C44" s="15">
        <f>STDEV(C39:C42)</f>
        <v>0.73500438262935075</v>
      </c>
      <c r="D44" s="15">
        <f>STDEV(D39:D42)</f>
        <v>17.837790859471067</v>
      </c>
      <c r="E44" s="15">
        <f>STDEV(E39:E42)</f>
        <v>15.002264741448208</v>
      </c>
      <c r="F44" s="15">
        <f>STDEV(F39:F42)</f>
        <v>28.944088009137278</v>
      </c>
      <c r="G44" s="15">
        <f>STDEV(G39:G42)</f>
        <v>19.351285121866216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x14ac:dyDescent="0.2">
      <c r="A45" s="70" t="s">
        <v>5</v>
      </c>
      <c r="B45" s="70"/>
      <c r="C45" s="15">
        <f>1.96*(C44)/SQRT(4)</f>
        <v>0.72030429497676374</v>
      </c>
      <c r="D45" s="15">
        <f>1.96*(D44)/SQRT(4)</f>
        <v>17.481035042281643</v>
      </c>
      <c r="E45" s="15">
        <f>1.96*(E44)/SQRT(4)</f>
        <v>14.702219446619244</v>
      </c>
      <c r="F45" s="15">
        <f>1.96*(F44)/SQRT(4)</f>
        <v>28.365206248954532</v>
      </c>
      <c r="G45" s="15">
        <f>1.96*(G44)/SQRT(4)</f>
        <v>18.964259419428892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x14ac:dyDescent="0.2">
      <c r="A46" s="73" t="s">
        <v>20</v>
      </c>
      <c r="B46" s="74"/>
      <c r="C46" s="15">
        <f>((C44/C43))</f>
        <v>-3.1078635981900167</v>
      </c>
      <c r="D46" s="15">
        <f>((D44/D43))</f>
        <v>-1.8937166996432031</v>
      </c>
      <c r="E46" s="15">
        <f>((E44/E43))</f>
        <v>-0.89288547980644528</v>
      </c>
      <c r="F46" s="15">
        <f>((F44/F43))</f>
        <v>-1.0570122701864224</v>
      </c>
      <c r="G46" s="15">
        <f>((G44/G43))</f>
        <v>-0.8464461267798028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x14ac:dyDescent="0.2">
      <c r="A47" s="73" t="s">
        <v>19</v>
      </c>
      <c r="B47" s="74"/>
      <c r="C47" s="15">
        <f>((C44/C43)*100)</f>
        <v>-310.78635981900169</v>
      </c>
      <c r="D47" s="15">
        <f>((D44/D43)*100)</f>
        <v>-189.37166996432032</v>
      </c>
      <c r="E47" s="15">
        <f>((E44/E43)*100)</f>
        <v>-89.288547980644523</v>
      </c>
      <c r="F47" s="15">
        <f>((F44/F43)*100)</f>
        <v>-105.70122701864224</v>
      </c>
      <c r="G47" s="15">
        <f>((G44/G43)*100)</f>
        <v>-84.644612677980277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x14ac:dyDescent="0.2">
      <c r="A48" s="76" t="s">
        <v>11</v>
      </c>
      <c r="B48" s="72">
        <f>B3</f>
        <v>43661</v>
      </c>
      <c r="C48" s="14">
        <f>(C21/I48)</f>
        <v>0.34218749999999937</v>
      </c>
      <c r="D48" s="14">
        <f>(D21/I48)</f>
        <v>9.6546874999999996</v>
      </c>
      <c r="E48" s="14">
        <f>(E21/I48)</f>
        <v>13.2171875</v>
      </c>
      <c r="F48" s="14">
        <f>(F21/I48)</f>
        <v>15.0296875</v>
      </c>
      <c r="G48" s="14">
        <f>(G21/I48)</f>
        <v>12.4671875</v>
      </c>
      <c r="H48" s="23"/>
      <c r="I48" s="23">
        <v>0.4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x14ac:dyDescent="0.2">
      <c r="A49" s="76"/>
      <c r="B49" s="72">
        <v>41235</v>
      </c>
      <c r="C49" s="14">
        <f>(C22/I48)</f>
        <v>0.27968749999999937</v>
      </c>
      <c r="D49" s="14">
        <f>(D22/I48)</f>
        <v>8.1734375000000004</v>
      </c>
      <c r="E49" s="14">
        <f>(E22/I48)</f>
        <v>13.098437500000001</v>
      </c>
      <c r="F49" s="14">
        <f>(F22/I48)</f>
        <v>13.6171875</v>
      </c>
      <c r="G49" s="14">
        <f>(G22/I48)</f>
        <v>14.573437499999999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x14ac:dyDescent="0.2">
      <c r="A50" s="76"/>
      <c r="B50" s="72">
        <v>41235</v>
      </c>
      <c r="C50" s="14">
        <f>(C23/I48)</f>
        <v>-3.9062500000000874E-2</v>
      </c>
      <c r="D50" s="14">
        <f>(D23/I48)</f>
        <v>10.767187499999999</v>
      </c>
      <c r="E50" s="14">
        <f>(E23/I48)</f>
        <v>10.6734375</v>
      </c>
      <c r="F50" s="14">
        <f>(F23/I48)</f>
        <v>16.285937499999996</v>
      </c>
      <c r="G50" s="14">
        <f>(G23/I48)</f>
        <v>9.5359374999999993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x14ac:dyDescent="0.2">
      <c r="A51" s="76"/>
      <c r="B51" s="72">
        <v>41235</v>
      </c>
      <c r="C51" s="14">
        <f>(C24/I48)</f>
        <v>-0.1640625</v>
      </c>
      <c r="D51" s="14">
        <f>(D24/I48)</f>
        <v>8.3171874999999993</v>
      </c>
      <c r="E51" s="14">
        <f>(E24/I48)</f>
        <v>12.029687499999998</v>
      </c>
      <c r="F51" s="14">
        <f>(F24/I48)</f>
        <v>14.0234375</v>
      </c>
      <c r="G51" s="14">
        <f>(G24/I48)</f>
        <v>10.7359375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x14ac:dyDescent="0.2">
      <c r="A52" s="75" t="s">
        <v>11</v>
      </c>
      <c r="B52" s="75"/>
      <c r="C52" s="40">
        <f>AVERAGE(C48:C51)</f>
        <v>0.10468749999999946</v>
      </c>
      <c r="D52" s="40">
        <f>AVERAGE(D48:D51)</f>
        <v>9.2281249999999986</v>
      </c>
      <c r="E52" s="40">
        <f>AVERAGE(E48:E51)</f>
        <v>12.254687499999999</v>
      </c>
      <c r="F52" s="40">
        <f>AVERAGE(F48:F51)</f>
        <v>14.739062499999999</v>
      </c>
      <c r="G52" s="40">
        <f>AVERAGE(G48:G51)</f>
        <v>11.828124999999998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x14ac:dyDescent="0.2">
      <c r="A53" s="70" t="s">
        <v>4</v>
      </c>
      <c r="B53" s="70"/>
      <c r="C53" s="15">
        <f>STDEV(C48:C51)</f>
        <v>0.24489581117963868</v>
      </c>
      <c r="D53" s="15">
        <f>STDEV(D48:D51)</f>
        <v>1.2237703756390328</v>
      </c>
      <c r="E53" s="15">
        <f>STDEV(E48:E51)</f>
        <v>1.1817073629569492</v>
      </c>
      <c r="F53" s="15">
        <f>STDEV(F48:F51)</f>
        <v>1.1899590766772874</v>
      </c>
      <c r="G53" s="15">
        <f>STDEV(G48:G51)</f>
        <v>2.1902921168857095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35"/>
      <c r="AJ53" s="23"/>
    </row>
    <row r="54" spans="1:36" x14ac:dyDescent="0.2">
      <c r="A54" s="70" t="s">
        <v>5</v>
      </c>
      <c r="B54" s="70"/>
      <c r="C54" s="15">
        <f>1.96*(C53)/SQRT(4)</f>
        <v>0.2399978949560459</v>
      </c>
      <c r="D54" s="15">
        <f>1.96*(D53)/SQRT(4)</f>
        <v>1.1992949681262521</v>
      </c>
      <c r="E54" s="15">
        <f>1.96*(E53)/SQRT(4)</f>
        <v>1.1580732156978102</v>
      </c>
      <c r="F54" s="15">
        <f>1.96*(F53)/SQRT(4)</f>
        <v>1.1661598951437415</v>
      </c>
      <c r="G54" s="15">
        <f>1.96*(G53)/SQRT(4)</f>
        <v>2.1464862745479953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x14ac:dyDescent="0.2">
      <c r="A55" s="67" t="s">
        <v>20</v>
      </c>
      <c r="B55" s="68"/>
      <c r="C55" s="18">
        <f>((C53/C52))</f>
        <v>2.3393032709696948</v>
      </c>
      <c r="D55" s="18">
        <f>((D53/D52))</f>
        <v>0.13261311215864902</v>
      </c>
      <c r="E55" s="18">
        <f>((E53/E52))</f>
        <v>9.6429008324932744E-2</v>
      </c>
      <c r="F55" s="18">
        <f>((F53/F52))</f>
        <v>8.0735058737778434E-2</v>
      </c>
      <c r="G55" s="18">
        <f>((G53/G52))</f>
        <v>0.18517661225982224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x14ac:dyDescent="0.2">
      <c r="A56" s="67" t="s">
        <v>19</v>
      </c>
      <c r="B56" s="68"/>
      <c r="C56" s="18">
        <f>((C53/C52)*100)</f>
        <v>233.93032709696948</v>
      </c>
      <c r="D56" s="18">
        <f>((D53/D52)*100)</f>
        <v>13.261311215864902</v>
      </c>
      <c r="E56" s="18">
        <f>((E53/E52)*100)</f>
        <v>9.6429008324932752</v>
      </c>
      <c r="F56" s="18">
        <f>((F53/F52)*100)</f>
        <v>8.0735058737778438</v>
      </c>
      <c r="G56" s="18">
        <f>((G53/G52)*100)</f>
        <v>18.517661225982224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x14ac:dyDescent="0.2">
      <c r="A57" s="3"/>
      <c r="B57" s="3"/>
      <c r="C57" s="3"/>
      <c r="D57" s="3"/>
      <c r="E57" s="3"/>
      <c r="F57" s="3"/>
      <c r="G57" s="3"/>
      <c r="H57" s="23"/>
      <c r="I57" s="23"/>
      <c r="J57" s="23"/>
      <c r="K57" s="23"/>
      <c r="L57" s="23"/>
      <c r="M57" s="65"/>
      <c r="N57" s="65"/>
      <c r="O57" s="65"/>
      <c r="P57" s="65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35"/>
    </row>
    <row r="58" spans="1:36" ht="15.75" customHeight="1" x14ac:dyDescent="0.2">
      <c r="A58" s="3"/>
      <c r="B58" s="3"/>
      <c r="C58" s="3"/>
      <c r="D58" s="3"/>
      <c r="E58" s="3"/>
      <c r="F58" s="3"/>
      <c r="G58" s="3"/>
      <c r="L58" s="16"/>
      <c r="M58" s="65"/>
      <c r="N58" s="65"/>
      <c r="O58" s="65"/>
      <c r="P58" s="65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x14ac:dyDescent="0.2">
      <c r="A59" s="23"/>
      <c r="B59" s="23"/>
      <c r="C59" s="23"/>
      <c r="D59" s="23"/>
      <c r="E59" s="3"/>
      <c r="F59" s="3"/>
      <c r="G59" s="3"/>
      <c r="L59" s="16"/>
      <c r="M59" s="65"/>
      <c r="N59" s="65"/>
      <c r="O59" s="65"/>
      <c r="P59" s="65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x14ac:dyDescent="0.2">
      <c r="A60" s="23"/>
      <c r="B60" s="23"/>
      <c r="C60" s="23"/>
      <c r="D60" s="23"/>
      <c r="E60" s="3"/>
      <c r="F60" s="3"/>
      <c r="G60" s="3"/>
      <c r="L60" s="17"/>
      <c r="M60" s="65"/>
      <c r="N60" s="65"/>
      <c r="O60" s="65"/>
      <c r="P60" s="65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x14ac:dyDescent="0.2">
      <c r="A61" s="23"/>
      <c r="B61" s="23"/>
      <c r="C61" s="23"/>
      <c r="D61" s="23"/>
      <c r="E61" s="3"/>
      <c r="F61" s="3"/>
      <c r="G61" s="3"/>
      <c r="L61" s="16"/>
      <c r="M61" s="65"/>
      <c r="N61" s="65"/>
      <c r="O61" s="65"/>
      <c r="P61" s="65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x14ac:dyDescent="0.2">
      <c r="A62" s="23"/>
      <c r="B62" s="23"/>
      <c r="C62" s="23"/>
      <c r="D62" s="23"/>
      <c r="E62" s="3"/>
      <c r="F62" s="3"/>
      <c r="G62" s="3"/>
      <c r="L62" s="23"/>
      <c r="M62" s="65"/>
      <c r="N62" s="65"/>
      <c r="O62" s="65"/>
      <c r="P62" s="65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x14ac:dyDescent="0.2">
      <c r="A63" s="23"/>
      <c r="B63" s="23"/>
      <c r="C63" s="23"/>
      <c r="D63" s="23"/>
      <c r="E63" s="3"/>
      <c r="F63" s="3"/>
      <c r="G63" s="3"/>
      <c r="L63" s="5"/>
      <c r="M63" s="65"/>
      <c r="N63" s="65"/>
      <c r="O63" s="65"/>
      <c r="P63" s="65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x14ac:dyDescent="0.2">
      <c r="A64" s="23"/>
      <c r="B64" s="23"/>
      <c r="C64" s="23"/>
      <c r="D64" s="23"/>
      <c r="E64" s="3"/>
      <c r="F64" s="3"/>
      <c r="G64" s="3"/>
      <c r="L64" s="5"/>
      <c r="M64" s="65"/>
      <c r="N64" s="65"/>
      <c r="O64" s="65"/>
      <c r="P64" s="65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x14ac:dyDescent="0.2">
      <c r="A65" s="23"/>
      <c r="B65" s="23"/>
      <c r="C65" s="23"/>
      <c r="D65" s="23"/>
      <c r="E65" s="3"/>
      <c r="F65" s="3"/>
      <c r="G65" s="3"/>
      <c r="H65" s="5"/>
      <c r="I65" s="5"/>
      <c r="J65" s="5"/>
      <c r="K65" s="16"/>
      <c r="L65" s="5"/>
      <c r="M65" s="65"/>
      <c r="N65" s="65"/>
      <c r="O65" s="65"/>
      <c r="P65" s="65"/>
      <c r="Q65" s="50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x14ac:dyDescent="0.2">
      <c r="A66" s="23"/>
      <c r="B66" s="23"/>
      <c r="C66" s="23"/>
      <c r="D66" s="23"/>
      <c r="E66" s="3"/>
      <c r="F66" s="3"/>
      <c r="G66" s="3"/>
      <c r="H66" s="5"/>
      <c r="I66" s="5"/>
      <c r="J66" s="5"/>
      <c r="K66" s="16"/>
      <c r="L66" s="5"/>
      <c r="M66" s="65"/>
      <c r="N66" s="65"/>
      <c r="O66" s="65"/>
      <c r="P66" s="65"/>
      <c r="Q66" s="50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x14ac:dyDescent="0.2">
      <c r="A67" s="23"/>
      <c r="B67" s="23"/>
      <c r="C67" s="23"/>
      <c r="D67" s="23"/>
      <c r="E67" s="3"/>
      <c r="F67" s="3"/>
      <c r="G67" s="3"/>
      <c r="H67" s="5"/>
      <c r="I67" s="5"/>
      <c r="J67" s="5"/>
      <c r="K67" s="16"/>
      <c r="L67" s="5"/>
      <c r="M67" s="65"/>
      <c r="N67" s="65"/>
      <c r="O67" s="65"/>
      <c r="P67" s="65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ht="12.75" customHeight="1" x14ac:dyDescent="0.2">
      <c r="A68" s="23"/>
      <c r="B68" s="23"/>
      <c r="C68" s="23"/>
      <c r="D68" s="23"/>
      <c r="E68" s="3"/>
      <c r="F68" s="3"/>
      <c r="G68" s="3"/>
      <c r="H68" s="5"/>
      <c r="I68" s="5"/>
      <c r="J68" s="5"/>
      <c r="K68" s="16"/>
      <c r="L68" s="5"/>
      <c r="M68" s="65"/>
      <c r="N68" s="65"/>
      <c r="O68" s="65"/>
      <c r="P68" s="65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x14ac:dyDescent="0.2">
      <c r="A69" s="23"/>
      <c r="B69" s="23"/>
      <c r="C69" s="23"/>
      <c r="D69" s="23"/>
      <c r="E69" s="3"/>
      <c r="F69" s="3"/>
      <c r="G69" s="3"/>
      <c r="H69" s="5"/>
      <c r="I69" s="5"/>
      <c r="J69" s="5"/>
      <c r="K69" s="16"/>
      <c r="L69" s="5"/>
      <c r="M69" s="65"/>
      <c r="N69" s="65"/>
      <c r="O69" s="65"/>
      <c r="P69" s="65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x14ac:dyDescent="0.2">
      <c r="A70" s="23"/>
      <c r="B70" s="23"/>
      <c r="C70" s="23"/>
      <c r="D70" s="23"/>
      <c r="E70" s="3"/>
      <c r="F70" s="3"/>
      <c r="G70" s="3"/>
      <c r="H70" s="23"/>
      <c r="I70" s="5"/>
      <c r="J70" s="5"/>
      <c r="K70" s="16"/>
      <c r="L70" s="5"/>
      <c r="M70" s="3"/>
      <c r="N70" s="33"/>
      <c r="O70" s="66"/>
      <c r="P70" s="3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x14ac:dyDescent="0.2">
      <c r="A71" s="23"/>
      <c r="B71" s="23"/>
      <c r="C71" s="23"/>
      <c r="D71" s="23"/>
      <c r="E71" s="3"/>
      <c r="F71" s="3"/>
      <c r="G71" s="3"/>
      <c r="H71" s="23"/>
      <c r="I71" s="11"/>
      <c r="J71" s="5"/>
      <c r="K71" s="5"/>
      <c r="L71" s="5"/>
      <c r="M71" s="3"/>
      <c r="N71" s="33"/>
      <c r="O71" s="3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x14ac:dyDescent="0.2">
      <c r="A72" s="23"/>
      <c r="B72" s="23"/>
      <c r="C72" s="23"/>
      <c r="D72" s="23"/>
      <c r="E72" s="3"/>
      <c r="F72" s="3"/>
      <c r="G72" s="3"/>
      <c r="H72" s="23"/>
      <c r="I72" s="11"/>
      <c r="J72" s="5"/>
      <c r="K72" s="5"/>
      <c r="L72" s="5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x14ac:dyDescent="0.2">
      <c r="A73" s="23"/>
      <c r="B73" s="23"/>
      <c r="C73" s="23"/>
      <c r="D73" s="23"/>
      <c r="E73" s="3"/>
      <c r="F73" s="3"/>
      <c r="G73" s="3"/>
      <c r="H73" s="23"/>
      <c r="I73" s="11"/>
      <c r="J73" s="5"/>
      <c r="K73" s="5"/>
      <c r="L73" s="5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x14ac:dyDescent="0.2">
      <c r="A74" s="23"/>
      <c r="B74" s="23"/>
      <c r="C74" s="23"/>
      <c r="D74" s="23"/>
      <c r="E74" s="3"/>
      <c r="F74" s="3"/>
      <c r="G74" s="3"/>
      <c r="H74" s="23"/>
      <c r="I74" s="11"/>
      <c r="J74" s="5"/>
      <c r="K74" s="5"/>
      <c r="L74" s="5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x14ac:dyDescent="0.2">
      <c r="A75" s="23"/>
      <c r="B75" s="23"/>
      <c r="C75" s="23"/>
      <c r="D75" s="23"/>
      <c r="E75" s="3"/>
      <c r="F75" s="3"/>
      <c r="G75" s="3"/>
      <c r="H75" s="23"/>
      <c r="I75" s="11"/>
      <c r="J75" s="5"/>
      <c r="K75" s="5"/>
      <c r="L75" s="5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x14ac:dyDescent="0.2">
      <c r="A76" s="23"/>
      <c r="B76" s="23"/>
      <c r="C76" s="23"/>
      <c r="D76" s="23"/>
      <c r="E76" s="3"/>
      <c r="F76" s="3"/>
      <c r="G76" s="3"/>
      <c r="H76" s="23"/>
      <c r="I76" s="11"/>
      <c r="J76" s="5"/>
      <c r="K76" s="5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x14ac:dyDescent="0.2">
      <c r="A77" s="23"/>
      <c r="B77" s="23"/>
      <c r="C77" s="23"/>
      <c r="D77" s="23"/>
      <c r="E77" s="3"/>
      <c r="F77" s="3"/>
      <c r="G77" s="3"/>
      <c r="H77" s="23"/>
      <c r="I77" s="11"/>
      <c r="J77" s="5"/>
      <c r="K77" s="5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x14ac:dyDescent="0.2">
      <c r="A78" s="23"/>
      <c r="B78" s="23"/>
      <c r="C78" s="23"/>
      <c r="D78" s="23"/>
      <c r="E78" s="3"/>
      <c r="F78" s="3"/>
      <c r="G78" s="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x14ac:dyDescent="0.2">
      <c r="A79" s="23"/>
      <c r="B79" s="23"/>
      <c r="C79" s="23"/>
      <c r="D79" s="23"/>
      <c r="E79" s="3"/>
      <c r="F79" s="3"/>
      <c r="G79" s="3"/>
      <c r="H79" s="23"/>
      <c r="I79" s="23"/>
      <c r="J79" s="30"/>
      <c r="K79" s="30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x14ac:dyDescent="0.2">
      <c r="A80" s="23"/>
      <c r="B80" s="23"/>
      <c r="C80" s="23"/>
      <c r="D80" s="23"/>
      <c r="E80" s="3"/>
      <c r="F80" s="3"/>
      <c r="G80" s="3"/>
      <c r="H80" s="23"/>
      <c r="I80" s="23"/>
      <c r="J80" s="30"/>
      <c r="K80" s="30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35"/>
    </row>
    <row r="81" spans="1:36" x14ac:dyDescent="0.2">
      <c r="A81" s="23"/>
      <c r="B81" s="23"/>
      <c r="C81" s="23"/>
      <c r="D81" s="23"/>
      <c r="E81" s="3"/>
      <c r="F81" s="3"/>
      <c r="G81" s="3"/>
      <c r="H81" s="23"/>
      <c r="I81" s="23"/>
      <c r="J81" s="30"/>
      <c r="K81" s="30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x14ac:dyDescent="0.2">
      <c r="A82" s="23"/>
      <c r="B82" s="23"/>
      <c r="C82" s="23"/>
      <c r="D82" s="23"/>
      <c r="E82" s="3"/>
      <c r="F82" s="3"/>
      <c r="G82" s="3"/>
      <c r="H82" s="23"/>
      <c r="I82" s="23"/>
      <c r="J82" s="30"/>
      <c r="K82" s="30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x14ac:dyDescent="0.2">
      <c r="A83" s="23"/>
      <c r="B83" s="23"/>
      <c r="C83" s="23"/>
      <c r="D83" s="23"/>
      <c r="E83" s="3"/>
      <c r="F83" s="3"/>
      <c r="G83" s="3"/>
      <c r="H83" s="23"/>
      <c r="I83" s="23"/>
      <c r="J83" s="30"/>
      <c r="K83" s="30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x14ac:dyDescent="0.2">
      <c r="A84" s="23"/>
      <c r="B84" s="23"/>
      <c r="C84" s="23"/>
      <c r="D84" s="23"/>
      <c r="E84" s="3"/>
      <c r="F84" s="3"/>
      <c r="G84" s="3"/>
      <c r="H84" s="23"/>
      <c r="I84" s="23"/>
      <c r="J84" s="30"/>
      <c r="K84" s="3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x14ac:dyDescent="0.2">
      <c r="A85" s="3"/>
      <c r="B85" s="3"/>
      <c r="C85" s="3"/>
      <c r="D85" s="3"/>
      <c r="E85" s="3"/>
      <c r="F85" s="3"/>
      <c r="G85" s="3"/>
      <c r="H85" s="23"/>
      <c r="I85" s="23"/>
      <c r="J85" s="23"/>
      <c r="K85" s="23"/>
      <c r="L85" s="5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x14ac:dyDescent="0.2">
      <c r="A86" s="3"/>
      <c r="B86" s="3"/>
      <c r="C86" s="3"/>
      <c r="D86" s="3"/>
      <c r="E86" s="3"/>
      <c r="F86" s="3"/>
      <c r="G86" s="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 spans="1:36" x14ac:dyDescent="0.2">
      <c r="A87" s="4"/>
      <c r="B87" s="11"/>
      <c r="C87" s="11"/>
      <c r="D87" s="11"/>
      <c r="E87" s="3"/>
      <c r="F87" s="3"/>
      <c r="G87" s="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spans="1:36" x14ac:dyDescent="0.2">
      <c r="A88" s="3"/>
      <c r="B88" s="11"/>
      <c r="C88" s="11"/>
      <c r="D88" s="17"/>
      <c r="E88" s="3"/>
      <c r="F88" s="3"/>
      <c r="G88" s="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spans="1:36" x14ac:dyDescent="0.2">
      <c r="A89" s="20"/>
      <c r="B89" s="11"/>
      <c r="C89" s="11"/>
      <c r="D89" s="17"/>
      <c r="E89" s="3"/>
      <c r="F89" s="3"/>
      <c r="G89" s="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spans="1:36" x14ac:dyDescent="0.2">
      <c r="A90" s="21"/>
      <c r="B90" s="11"/>
      <c r="C90" s="11"/>
      <c r="D90" s="17"/>
      <c r="E90" s="3"/>
      <c r="F90" s="3"/>
      <c r="G90" s="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spans="1:36" x14ac:dyDescent="0.2">
      <c r="A91" s="11"/>
      <c r="B91" s="11"/>
      <c r="C91" s="11"/>
      <c r="D91" s="17"/>
      <c r="E91" s="3"/>
      <c r="F91" s="3"/>
      <c r="G91" s="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spans="1:36" x14ac:dyDescent="0.2">
      <c r="A92" s="11"/>
      <c r="B92" s="11"/>
      <c r="C92" s="11"/>
      <c r="D92" s="17"/>
      <c r="E92" s="3"/>
      <c r="F92" s="3"/>
      <c r="G92" s="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spans="1:36" x14ac:dyDescent="0.2">
      <c r="A93" s="11"/>
      <c r="B93" s="11"/>
      <c r="C93" s="11"/>
      <c r="D93" s="17"/>
      <c r="E93" s="3"/>
      <c r="F93" s="3"/>
      <c r="G93" s="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spans="1:36" x14ac:dyDescent="0.2">
      <c r="A94" s="11"/>
      <c r="B94" s="11"/>
      <c r="C94" s="11"/>
      <c r="D94" s="17"/>
      <c r="E94" s="3"/>
      <c r="F94" s="3"/>
      <c r="G94" s="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5" spans="1:36" x14ac:dyDescent="0.2">
      <c r="A95" s="11"/>
      <c r="B95" s="11"/>
      <c r="C95" s="11"/>
      <c r="D95" s="17"/>
      <c r="E95" s="3"/>
      <c r="F95" s="3"/>
      <c r="G95" s="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spans="1:36" x14ac:dyDescent="0.2">
      <c r="A96" s="11"/>
      <c r="B96" s="11"/>
      <c r="C96" s="11"/>
      <c r="D96" s="17"/>
      <c r="E96" s="3"/>
      <c r="F96" s="3"/>
      <c r="G96" s="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spans="1:36" x14ac:dyDescent="0.2">
      <c r="A97" s="11"/>
      <c r="B97" s="11"/>
      <c r="C97" s="11"/>
      <c r="D97" s="17"/>
      <c r="E97" s="3"/>
      <c r="F97" s="3"/>
      <c r="G97" s="3"/>
      <c r="H97" s="23"/>
      <c r="I97" s="23"/>
      <c r="J97" s="30"/>
      <c r="K97" s="30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spans="1:36" x14ac:dyDescent="0.2">
      <c r="A98" s="11"/>
      <c r="B98" s="11"/>
      <c r="C98" s="11"/>
      <c r="D98" s="17"/>
      <c r="E98" s="3"/>
      <c r="F98" s="3"/>
      <c r="G98" s="3"/>
      <c r="H98" s="23"/>
      <c r="I98" s="23"/>
      <c r="J98" s="30"/>
      <c r="K98" s="30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spans="1:36" x14ac:dyDescent="0.2">
      <c r="A99" s="3"/>
      <c r="B99" s="3"/>
      <c r="C99" s="3"/>
      <c r="D99" s="3"/>
      <c r="E99" s="3"/>
      <c r="F99" s="3"/>
      <c r="G99" s="3"/>
      <c r="H99" s="23"/>
      <c r="I99" s="23"/>
      <c r="J99" s="30"/>
      <c r="K99" s="30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spans="1:36" x14ac:dyDescent="0.2">
      <c r="A100" s="3"/>
      <c r="B100" s="3"/>
      <c r="C100" s="3"/>
      <c r="D100" s="3"/>
      <c r="E100" s="3"/>
      <c r="F100" s="3"/>
      <c r="G100" s="3"/>
      <c r="H100" s="23"/>
      <c r="I100" s="23"/>
      <c r="J100" s="30"/>
      <c r="K100" s="30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spans="1:36" x14ac:dyDescent="0.2">
      <c r="A101" s="3"/>
      <c r="B101" s="3"/>
      <c r="C101" s="3"/>
      <c r="D101" s="3"/>
      <c r="E101" s="3"/>
      <c r="F101" s="3"/>
      <c r="G101" s="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spans="1:36" x14ac:dyDescent="0.2">
      <c r="A102" s="3"/>
      <c r="B102" s="3"/>
      <c r="C102" s="3"/>
      <c r="D102" s="3"/>
      <c r="E102" s="3"/>
      <c r="F102" s="3"/>
      <c r="G102" s="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spans="1:36" x14ac:dyDescent="0.2">
      <c r="A103" s="3"/>
      <c r="B103" s="3"/>
      <c r="C103" s="3"/>
      <c r="D103" s="3"/>
      <c r="E103" s="3"/>
      <c r="F103" s="3"/>
      <c r="G103" s="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x14ac:dyDescent="0.2">
      <c r="A104" s="3"/>
      <c r="B104" s="3"/>
      <c r="C104" s="3"/>
      <c r="D104" s="3"/>
      <c r="E104" s="3"/>
      <c r="F104" s="3"/>
      <c r="G104" s="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36" x14ac:dyDescent="0.2">
      <c r="A105" s="3"/>
      <c r="B105" s="3"/>
      <c r="C105" s="3"/>
      <c r="D105" s="3"/>
      <c r="E105" s="3"/>
      <c r="F105" s="3"/>
      <c r="G105" s="3"/>
      <c r="H105" s="23"/>
      <c r="I105" s="23"/>
      <c r="J105" s="23"/>
      <c r="K105" s="23"/>
      <c r="L105" s="23"/>
      <c r="M105" s="23"/>
      <c r="N105" s="23"/>
      <c r="O105" s="23"/>
      <c r="P105" s="23"/>
      <c r="Q105" s="3"/>
      <c r="R105" s="3"/>
      <c r="S105" s="3"/>
      <c r="T105" s="3"/>
      <c r="U105" s="3"/>
      <c r="V105" s="3"/>
      <c r="W105" s="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36" x14ac:dyDescent="0.2">
      <c r="A106" s="3"/>
      <c r="B106" s="3"/>
      <c r="C106" s="3"/>
      <c r="D106" s="3"/>
      <c r="E106" s="3"/>
      <c r="F106" s="3"/>
      <c r="G106" s="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spans="1:36" x14ac:dyDescent="0.2">
      <c r="A107" s="3"/>
      <c r="B107" s="3"/>
      <c r="C107" s="3"/>
      <c r="D107" s="3"/>
      <c r="E107" s="3"/>
      <c r="F107" s="3"/>
      <c r="G107" s="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x14ac:dyDescent="0.2">
      <c r="A108" s="3"/>
      <c r="B108" s="3"/>
      <c r="C108" s="3"/>
      <c r="D108" s="3"/>
      <c r="E108" s="3"/>
      <c r="F108" s="3"/>
      <c r="G108" s="3"/>
      <c r="H108" s="23"/>
      <c r="I108" s="23"/>
      <c r="J108" s="23"/>
      <c r="K108" s="23"/>
      <c r="L108" s="23"/>
      <c r="M108" s="23"/>
      <c r="N108" s="23"/>
      <c r="O108" s="23"/>
      <c r="P108" s="23"/>
      <c r="Q108" s="3"/>
      <c r="R108" s="3"/>
      <c r="S108" s="3"/>
      <c r="T108" s="3"/>
      <c r="U108" s="3"/>
      <c r="V108" s="3"/>
      <c r="W108" s="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x14ac:dyDescent="0.2">
      <c r="A109" s="3"/>
      <c r="B109" s="3"/>
      <c r="C109" s="3"/>
      <c r="D109" s="3"/>
      <c r="E109" s="3"/>
      <c r="F109" s="3"/>
      <c r="G109" s="3"/>
      <c r="H109" s="3"/>
      <c r="I109" s="23"/>
      <c r="J109" s="23"/>
      <c r="K109" s="23"/>
      <c r="L109" s="23"/>
      <c r="M109" s="23"/>
      <c r="N109" s="23"/>
      <c r="O109" s="23"/>
      <c r="P109" s="3"/>
      <c r="Q109" s="23"/>
      <c r="R109" s="23"/>
      <c r="S109" s="23"/>
      <c r="T109" s="23"/>
      <c r="U109" s="23"/>
      <c r="V109" s="23"/>
      <c r="W109" s="2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x14ac:dyDescent="0.2">
      <c r="A110" s="3"/>
      <c r="B110" s="3"/>
      <c r="C110" s="3"/>
      <c r="D110" s="3"/>
      <c r="E110" s="3"/>
      <c r="F110" s="3"/>
      <c r="G110" s="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x14ac:dyDescent="0.2">
      <c r="A111" s="3"/>
      <c r="B111" s="3"/>
      <c r="C111" s="3"/>
      <c r="D111" s="3"/>
      <c r="E111" s="3"/>
      <c r="F111" s="3"/>
      <c r="G111" s="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x14ac:dyDescent="0.2">
      <c r="A112" s="3"/>
      <c r="B112" s="3"/>
      <c r="C112" s="3"/>
      <c r="D112" s="3"/>
      <c r="E112" s="3"/>
      <c r="F112" s="3"/>
      <c r="G112" s="3"/>
      <c r="H112" s="3"/>
      <c r="I112" s="23"/>
      <c r="J112" s="23"/>
      <c r="K112" s="23"/>
      <c r="L112" s="23"/>
      <c r="M112" s="23"/>
      <c r="N112" s="23"/>
      <c r="O112" s="23"/>
      <c r="P112" s="3"/>
      <c r="Q112" s="23"/>
      <c r="R112" s="23"/>
      <c r="S112" s="23"/>
      <c r="T112" s="23"/>
      <c r="U112" s="23"/>
      <c r="V112" s="23"/>
      <c r="W112" s="2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x14ac:dyDescent="0.2">
      <c r="A113" s="3"/>
      <c r="B113" s="3"/>
      <c r="C113" s="3"/>
      <c r="D113" s="3"/>
      <c r="E113" s="3"/>
      <c r="F113" s="3"/>
      <c r="G113" s="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x14ac:dyDescent="0.2">
      <c r="A114" s="3"/>
      <c r="B114" s="3"/>
      <c r="C114" s="3"/>
      <c r="D114" s="3"/>
      <c r="E114" s="3"/>
      <c r="F114" s="3"/>
      <c r="G114" s="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x14ac:dyDescent="0.2">
      <c r="A115" s="3"/>
      <c r="B115" s="3"/>
      <c r="C115" s="3"/>
      <c r="D115" s="3"/>
      <c r="E115" s="3"/>
      <c r="F115" s="3"/>
      <c r="G115" s="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x14ac:dyDescent="0.2">
      <c r="A116" s="3"/>
      <c r="B116" s="3"/>
      <c r="C116" s="3"/>
      <c r="D116" s="3"/>
      <c r="E116" s="3"/>
      <c r="F116" s="3"/>
      <c r="G116" s="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x14ac:dyDescent="0.2">
      <c r="A117" s="3"/>
      <c r="B117" s="3"/>
      <c r="C117" s="3"/>
      <c r="D117" s="3"/>
      <c r="E117" s="3"/>
      <c r="F117" s="3"/>
      <c r="G117" s="3"/>
      <c r="H117" s="23"/>
      <c r="I117" s="23"/>
      <c r="J117" s="23"/>
      <c r="K117" s="5"/>
      <c r="L117" s="5"/>
      <c r="M117" s="5"/>
      <c r="N117" s="5"/>
      <c r="O117" s="5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spans="1:36" x14ac:dyDescent="0.2">
      <c r="A118" s="3"/>
      <c r="B118" s="3"/>
      <c r="C118" s="3"/>
      <c r="D118" s="3"/>
      <c r="E118" s="3"/>
      <c r="F118" s="3"/>
      <c r="G118" s="3"/>
      <c r="H118" s="23"/>
      <c r="I118" s="23"/>
      <c r="J118" s="23"/>
      <c r="K118" s="5"/>
      <c r="L118" s="5"/>
      <c r="M118" s="5"/>
      <c r="N118" s="5"/>
      <c r="O118" s="5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spans="1:36" x14ac:dyDescent="0.2">
      <c r="A119" s="3"/>
      <c r="B119" s="3"/>
      <c r="C119" s="3"/>
      <c r="D119" s="3"/>
      <c r="E119" s="3"/>
      <c r="F119" s="3"/>
      <c r="G119" s="3"/>
      <c r="H119" s="23"/>
      <c r="I119" s="23"/>
      <c r="J119" s="23"/>
      <c r="K119" s="5"/>
      <c r="L119" s="5"/>
      <c r="M119" s="5"/>
      <c r="N119" s="5"/>
      <c r="O119" s="5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spans="1:36" x14ac:dyDescent="0.2">
      <c r="A120" s="3"/>
      <c r="B120" s="3"/>
      <c r="C120" s="3"/>
      <c r="D120" s="3"/>
      <c r="E120" s="3"/>
      <c r="F120" s="3"/>
      <c r="G120" s="3"/>
      <c r="H120" s="23"/>
      <c r="I120" s="23"/>
      <c r="J120" s="23"/>
      <c r="K120" s="23"/>
      <c r="L120" s="5"/>
      <c r="M120" s="5"/>
      <c r="N120" s="5"/>
      <c r="O120" s="5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36" x14ac:dyDescent="0.2">
      <c r="A121" s="3"/>
      <c r="B121" s="3"/>
      <c r="C121" s="3"/>
      <c r="D121" s="3"/>
      <c r="E121" s="3"/>
      <c r="F121" s="3"/>
      <c r="G121" s="3"/>
      <c r="H121" s="23"/>
      <c r="I121" s="23"/>
      <c r="J121" s="23"/>
      <c r="K121" s="23"/>
      <c r="L121" s="5"/>
      <c r="M121" s="5"/>
      <c r="N121" s="5"/>
      <c r="O121" s="5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spans="1:36" x14ac:dyDescent="0.2">
      <c r="A122" s="3"/>
      <c r="B122" s="3"/>
      <c r="C122" s="3"/>
      <c r="D122" s="3"/>
      <c r="E122" s="3"/>
      <c r="F122" s="3"/>
      <c r="G122" s="3"/>
      <c r="H122" s="23"/>
      <c r="I122" s="23"/>
      <c r="J122" s="23"/>
      <c r="K122" s="23"/>
      <c r="L122" s="5"/>
      <c r="M122" s="5"/>
      <c r="N122" s="5"/>
      <c r="O122" s="5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x14ac:dyDescent="0.2">
      <c r="A123" s="3"/>
      <c r="B123" s="3"/>
      <c r="C123" s="3"/>
      <c r="D123" s="3"/>
      <c r="E123" s="3"/>
      <c r="F123" s="3"/>
      <c r="G123" s="3"/>
      <c r="H123" s="23"/>
      <c r="I123" s="23"/>
      <c r="J123" s="23"/>
      <c r="K123" s="23"/>
      <c r="L123" s="5"/>
      <c r="M123" s="5"/>
      <c r="N123" s="5"/>
      <c r="O123" s="5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x14ac:dyDescent="0.2">
      <c r="A124" s="3"/>
      <c r="B124" s="3"/>
      <c r="C124" s="3"/>
      <c r="D124" s="3"/>
      <c r="E124" s="3"/>
      <c r="F124" s="3"/>
      <c r="G124" s="3"/>
      <c r="H124" s="23"/>
      <c r="I124" s="23"/>
      <c r="J124" s="23"/>
      <c r="K124" s="23"/>
      <c r="L124" s="5"/>
      <c r="M124" s="5"/>
      <c r="N124" s="5"/>
      <c r="O124" s="5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x14ac:dyDescent="0.2">
      <c r="A125" s="3"/>
      <c r="B125" s="3"/>
      <c r="C125" s="3"/>
      <c r="D125" s="3"/>
      <c r="E125" s="3"/>
      <c r="F125" s="3"/>
      <c r="G125" s="3"/>
      <c r="H125" s="23"/>
      <c r="I125" s="23"/>
      <c r="J125" s="23"/>
      <c r="K125" s="23"/>
      <c r="L125" s="5"/>
      <c r="M125" s="5"/>
      <c r="N125" s="5"/>
      <c r="O125" s="5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x14ac:dyDescent="0.2">
      <c r="A126" s="3"/>
      <c r="B126" s="3"/>
      <c r="C126" s="3"/>
      <c r="D126" s="3"/>
      <c r="E126" s="3"/>
      <c r="F126" s="3"/>
      <c r="G126" s="3"/>
      <c r="H126" s="23"/>
      <c r="I126" s="23"/>
      <c r="J126" s="23"/>
      <c r="K126" s="23"/>
      <c r="L126" s="5"/>
      <c r="M126" s="5"/>
      <c r="N126" s="5"/>
      <c r="O126" s="5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spans="1:36" x14ac:dyDescent="0.2">
      <c r="A127" s="3"/>
      <c r="B127" s="3"/>
      <c r="C127" s="3"/>
      <c r="D127" s="3"/>
      <c r="E127" s="3"/>
      <c r="F127" s="3"/>
      <c r="G127" s="3"/>
      <c r="H127" s="23"/>
      <c r="I127" s="23"/>
      <c r="J127" s="23"/>
      <c r="K127" s="23"/>
      <c r="L127" s="5"/>
      <c r="M127" s="5"/>
      <c r="N127" s="5"/>
      <c r="O127" s="5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x14ac:dyDescent="0.2">
      <c r="A128" s="3"/>
      <c r="B128" s="3"/>
      <c r="C128" s="3"/>
      <c r="D128" s="3"/>
      <c r="E128" s="3"/>
      <c r="F128" s="3"/>
      <c r="G128" s="3"/>
      <c r="H128" s="23"/>
      <c r="I128" s="23"/>
      <c r="J128" s="23"/>
      <c r="K128" s="23"/>
      <c r="L128" s="5"/>
      <c r="M128" s="5"/>
      <c r="N128" s="5"/>
      <c r="O128" s="5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x14ac:dyDescent="0.2">
      <c r="A129" s="3"/>
      <c r="B129" s="3"/>
      <c r="C129" s="3"/>
      <c r="D129" s="3"/>
      <c r="E129" s="3"/>
      <c r="F129" s="3"/>
      <c r="G129" s="3"/>
      <c r="H129" s="23"/>
      <c r="I129" s="23"/>
      <c r="J129" s="23"/>
      <c r="K129" s="23"/>
      <c r="L129" s="5"/>
      <c r="M129" s="5"/>
      <c r="N129" s="5"/>
      <c r="O129" s="5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spans="1:36" x14ac:dyDescent="0.2">
      <c r="A130" s="3"/>
      <c r="B130" s="3"/>
      <c r="C130" s="3"/>
      <c r="D130" s="3"/>
      <c r="E130" s="3"/>
      <c r="F130" s="3"/>
      <c r="G130" s="3"/>
      <c r="H130" s="23"/>
      <c r="I130" s="23"/>
      <c r="J130" s="23"/>
      <c r="K130" s="23"/>
      <c r="L130" s="5"/>
      <c r="M130" s="5"/>
      <c r="N130" s="5"/>
      <c r="O130" s="5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spans="1:36" x14ac:dyDescent="0.2">
      <c r="A131" s="3"/>
      <c r="B131" s="3"/>
      <c r="C131" s="3"/>
      <c r="D131" s="3"/>
      <c r="E131" s="3"/>
      <c r="F131" s="3"/>
      <c r="G131" s="3"/>
      <c r="H131" s="23"/>
      <c r="I131" s="23"/>
      <c r="J131" s="23"/>
      <c r="K131" s="23"/>
      <c r="L131" s="5"/>
      <c r="M131" s="5"/>
      <c r="N131" s="5"/>
      <c r="O131" s="5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spans="1:36" x14ac:dyDescent="0.2">
      <c r="A132" s="3"/>
      <c r="B132" s="3"/>
      <c r="C132" s="3"/>
      <c r="D132" s="3"/>
      <c r="E132" s="3"/>
      <c r="F132" s="3"/>
      <c r="G132" s="3"/>
      <c r="H132" s="23"/>
      <c r="I132" s="23"/>
      <c r="J132" s="23"/>
      <c r="K132" s="23"/>
      <c r="L132" s="5"/>
      <c r="M132" s="5"/>
      <c r="N132" s="5"/>
      <c r="O132" s="5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spans="1:36" x14ac:dyDescent="0.2">
      <c r="A133" s="3"/>
      <c r="B133" s="3"/>
      <c r="C133" s="3"/>
      <c r="D133" s="3"/>
      <c r="E133" s="3"/>
      <c r="F133" s="3"/>
      <c r="G133" s="3"/>
      <c r="H133" s="23"/>
      <c r="I133" s="23"/>
      <c r="J133" s="23"/>
      <c r="K133" s="23"/>
      <c r="L133" s="5"/>
      <c r="M133" s="5"/>
      <c r="N133" s="5"/>
      <c r="O133" s="5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spans="1:36" x14ac:dyDescent="0.2">
      <c r="A134" s="3"/>
      <c r="B134" s="3"/>
      <c r="C134" s="3"/>
      <c r="D134" s="3"/>
      <c r="E134" s="3"/>
      <c r="F134" s="3"/>
      <c r="G134" s="3"/>
      <c r="H134" s="23"/>
      <c r="I134" s="23"/>
      <c r="J134" s="23"/>
      <c r="K134" s="23"/>
      <c r="L134" s="5"/>
      <c r="M134" s="5"/>
      <c r="N134" s="5"/>
      <c r="O134" s="5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spans="1:36" x14ac:dyDescent="0.2">
      <c r="A135" s="3"/>
      <c r="B135" s="3"/>
      <c r="C135" s="3"/>
      <c r="D135" s="3"/>
      <c r="E135" s="3"/>
      <c r="F135" s="3"/>
      <c r="G135" s="3"/>
      <c r="H135" s="23"/>
      <c r="I135" s="23"/>
      <c r="J135" s="23"/>
      <c r="K135" s="23"/>
      <c r="L135" s="5"/>
      <c r="M135" s="5"/>
      <c r="N135" s="5"/>
      <c r="O135" s="5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spans="1:36" x14ac:dyDescent="0.2">
      <c r="A136" s="3"/>
      <c r="B136" s="3"/>
      <c r="C136" s="3"/>
      <c r="D136" s="3"/>
      <c r="E136" s="3"/>
      <c r="F136" s="3"/>
      <c r="G136" s="3"/>
      <c r="H136" s="23"/>
      <c r="I136" s="23"/>
      <c r="J136" s="23"/>
      <c r="K136" s="23"/>
      <c r="L136" s="5"/>
      <c r="M136" s="5"/>
      <c r="N136" s="5"/>
      <c r="O136" s="5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spans="1:36" x14ac:dyDescent="0.2">
      <c r="A137" s="3"/>
      <c r="B137" s="3"/>
      <c r="C137" s="3"/>
      <c r="D137" s="3"/>
      <c r="E137" s="3"/>
      <c r="F137" s="3"/>
      <c r="G137" s="3"/>
      <c r="H137" s="23"/>
      <c r="I137" s="23"/>
      <c r="J137" s="23"/>
      <c r="K137" s="23"/>
      <c r="L137" s="5"/>
      <c r="M137" s="5"/>
      <c r="N137" s="5"/>
      <c r="O137" s="5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spans="1:36" x14ac:dyDescent="0.2">
      <c r="A138" s="3"/>
      <c r="B138" s="3"/>
      <c r="C138" s="3"/>
      <c r="D138" s="3"/>
      <c r="E138" s="3"/>
      <c r="F138" s="3"/>
      <c r="G138" s="3"/>
      <c r="H138" s="23"/>
      <c r="I138" s="23"/>
      <c r="J138" s="23"/>
      <c r="K138" s="23"/>
      <c r="L138" s="5"/>
      <c r="M138" s="5"/>
      <c r="N138" s="5"/>
      <c r="O138" s="5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36" x14ac:dyDescent="0.2">
      <c r="A139" s="3"/>
      <c r="B139" s="3"/>
      <c r="C139" s="3"/>
      <c r="D139" s="3"/>
      <c r="E139" s="3"/>
      <c r="F139" s="3"/>
      <c r="G139" s="3"/>
      <c r="H139" s="23"/>
      <c r="I139" s="23"/>
      <c r="J139" s="23"/>
      <c r="K139" s="23"/>
      <c r="L139" s="5"/>
      <c r="M139" s="5"/>
      <c r="N139" s="5"/>
      <c r="O139" s="5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spans="1:36" x14ac:dyDescent="0.2">
      <c r="A140" s="3"/>
      <c r="B140" s="3"/>
      <c r="C140" s="3"/>
      <c r="D140" s="3"/>
      <c r="E140" s="3"/>
      <c r="F140" s="3"/>
      <c r="G140" s="3"/>
      <c r="H140" s="23"/>
      <c r="I140" s="23"/>
      <c r="J140" s="23"/>
      <c r="K140" s="23"/>
      <c r="L140" s="5"/>
      <c r="M140" s="5"/>
      <c r="N140" s="5"/>
      <c r="O140" s="5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spans="1:36" x14ac:dyDescent="0.2">
      <c r="A141" s="3"/>
      <c r="B141" s="3"/>
      <c r="C141" s="3"/>
      <c r="D141" s="3"/>
      <c r="E141" s="3"/>
      <c r="F141" s="3"/>
      <c r="G141" s="3"/>
      <c r="H141" s="23"/>
      <c r="I141" s="23"/>
      <c r="J141" s="23"/>
      <c r="K141" s="23"/>
      <c r="L141" s="5"/>
      <c r="M141" s="5"/>
      <c r="N141" s="5"/>
      <c r="O141" s="5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spans="1:36" x14ac:dyDescent="0.2">
      <c r="A142" s="3"/>
      <c r="B142" s="3"/>
      <c r="C142" s="3"/>
      <c r="D142" s="3"/>
      <c r="E142" s="3"/>
      <c r="F142" s="3"/>
      <c r="G142" s="3"/>
      <c r="H142" s="23"/>
      <c r="I142" s="23"/>
      <c r="J142" s="23"/>
      <c r="K142" s="23"/>
      <c r="L142" s="5"/>
      <c r="M142" s="5"/>
      <c r="N142" s="5"/>
      <c r="O142" s="5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</row>
    <row r="143" spans="1:36" x14ac:dyDescent="0.2">
      <c r="A143" s="3"/>
      <c r="B143" s="3"/>
      <c r="C143" s="3"/>
      <c r="D143" s="3"/>
      <c r="E143" s="3"/>
      <c r="F143" s="3"/>
      <c r="G143" s="3"/>
      <c r="H143" s="23"/>
      <c r="I143" s="23"/>
      <c r="J143" s="23"/>
      <c r="K143" s="23"/>
      <c r="L143" s="5"/>
      <c r="M143" s="5"/>
      <c r="N143" s="5"/>
      <c r="O143" s="5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spans="1:36" x14ac:dyDescent="0.2">
      <c r="A144" s="3"/>
      <c r="B144" s="3"/>
      <c r="C144" s="3"/>
      <c r="D144" s="3"/>
      <c r="E144" s="3"/>
      <c r="F144" s="3"/>
      <c r="G144" s="3"/>
      <c r="H144" s="23"/>
      <c r="I144" s="23"/>
      <c r="J144" s="23"/>
      <c r="K144" s="23"/>
      <c r="L144" s="5"/>
      <c r="M144" s="5"/>
      <c r="N144" s="5"/>
      <c r="O144" s="5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36" x14ac:dyDescent="0.2">
      <c r="A145" s="3"/>
      <c r="B145" s="3"/>
      <c r="C145" s="3"/>
      <c r="D145" s="3"/>
      <c r="E145" s="3"/>
      <c r="F145" s="3"/>
      <c r="G145" s="3"/>
      <c r="H145" s="23"/>
      <c r="I145" s="23"/>
      <c r="J145" s="23"/>
      <c r="K145" s="23"/>
      <c r="L145" s="5"/>
      <c r="M145" s="5"/>
      <c r="N145" s="5"/>
      <c r="O145" s="5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spans="1:36" x14ac:dyDescent="0.2">
      <c r="A146" s="3"/>
      <c r="B146" s="3"/>
      <c r="C146" s="3"/>
      <c r="D146" s="3"/>
      <c r="E146" s="3"/>
      <c r="F146" s="3"/>
      <c r="G146" s="3"/>
      <c r="H146" s="23"/>
      <c r="I146" s="23"/>
      <c r="J146" s="23"/>
      <c r="K146" s="23"/>
      <c r="L146" s="5"/>
      <c r="M146" s="5"/>
      <c r="N146" s="5"/>
      <c r="O146" s="5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36" x14ac:dyDescent="0.2">
      <c r="A147" s="3"/>
      <c r="B147" s="3"/>
      <c r="C147" s="3"/>
      <c r="D147" s="3"/>
      <c r="E147" s="3"/>
      <c r="F147" s="3"/>
      <c r="G147" s="3"/>
      <c r="H147" s="23"/>
      <c r="I147" s="23"/>
      <c r="J147" s="23"/>
      <c r="K147" s="23"/>
      <c r="L147" s="5"/>
      <c r="M147" s="5"/>
      <c r="N147" s="5"/>
      <c r="O147" s="5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spans="1:36" x14ac:dyDescent="0.2">
      <c r="A148" s="3"/>
      <c r="B148" s="3"/>
      <c r="C148" s="3"/>
      <c r="D148" s="3"/>
      <c r="E148" s="3"/>
      <c r="F148" s="3"/>
      <c r="G148" s="3"/>
      <c r="H148" s="23"/>
      <c r="I148" s="23"/>
      <c r="J148" s="23"/>
      <c r="K148" s="23"/>
      <c r="L148" s="5"/>
      <c r="M148" s="5"/>
      <c r="N148" s="5"/>
      <c r="O148" s="5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spans="1:36" x14ac:dyDescent="0.2">
      <c r="A149" s="3"/>
      <c r="B149" s="3"/>
      <c r="C149" s="3"/>
      <c r="D149" s="3"/>
      <c r="E149" s="3"/>
      <c r="F149" s="3"/>
      <c r="G149" s="3"/>
      <c r="H149" s="23"/>
      <c r="I149" s="23"/>
      <c r="J149" s="23"/>
      <c r="K149" s="23"/>
      <c r="L149" s="5"/>
      <c r="M149" s="5"/>
      <c r="N149" s="5"/>
      <c r="O149" s="5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spans="1:36" x14ac:dyDescent="0.2">
      <c r="A150" s="3"/>
      <c r="B150" s="3"/>
      <c r="C150" s="3"/>
      <c r="D150" s="3"/>
      <c r="E150" s="3"/>
      <c r="F150" s="3"/>
      <c r="G150" s="3"/>
      <c r="H150" s="23"/>
      <c r="I150" s="23"/>
      <c r="J150" s="23"/>
      <c r="K150" s="23"/>
      <c r="L150" s="5"/>
      <c r="M150" s="5"/>
      <c r="N150" s="5"/>
      <c r="O150" s="5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spans="1:36" x14ac:dyDescent="0.2">
      <c r="A151" s="3"/>
      <c r="B151" s="3"/>
      <c r="C151" s="3"/>
      <c r="D151" s="3"/>
      <c r="E151" s="3"/>
      <c r="F151" s="3"/>
      <c r="G151" s="3"/>
      <c r="H151" s="23"/>
      <c r="I151" s="23"/>
      <c r="J151" s="23"/>
      <c r="K151" s="23"/>
      <c r="L151" s="5"/>
      <c r="M151" s="5"/>
      <c r="N151" s="5"/>
      <c r="O151" s="5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spans="1:36" x14ac:dyDescent="0.2">
      <c r="A152" s="3"/>
      <c r="B152" s="3"/>
      <c r="C152" s="3"/>
      <c r="D152" s="3"/>
      <c r="E152" s="3"/>
      <c r="F152" s="3"/>
      <c r="G152" s="3"/>
      <c r="H152" s="23"/>
      <c r="I152" s="23"/>
      <c r="J152" s="23"/>
      <c r="K152" s="23"/>
      <c r="L152" s="5"/>
      <c r="M152" s="5"/>
      <c r="N152" s="5"/>
      <c r="O152" s="5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 spans="1:36" x14ac:dyDescent="0.2">
      <c r="A153" s="3"/>
      <c r="B153" s="3"/>
      <c r="C153" s="3"/>
      <c r="D153" s="3"/>
      <c r="E153" s="3"/>
      <c r="F153" s="3"/>
      <c r="G153" s="3"/>
      <c r="H153" s="23"/>
      <c r="I153" s="23"/>
      <c r="J153" s="23"/>
      <c r="K153" s="23"/>
      <c r="L153" s="5"/>
      <c r="M153" s="5"/>
      <c r="N153" s="5"/>
      <c r="O153" s="5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spans="1:36" x14ac:dyDescent="0.2">
      <c r="A154" s="3"/>
      <c r="B154" s="3"/>
      <c r="C154" s="3"/>
      <c r="D154" s="3"/>
      <c r="E154" s="3"/>
      <c r="F154" s="3"/>
      <c r="G154" s="3"/>
      <c r="H154" s="23"/>
      <c r="I154" s="23"/>
      <c r="J154" s="23"/>
      <c r="K154" s="23"/>
      <c r="L154" s="5"/>
      <c r="M154" s="5"/>
      <c r="N154" s="5"/>
      <c r="O154" s="5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 spans="1:36" x14ac:dyDescent="0.2">
      <c r="A155" s="3"/>
      <c r="B155" s="3"/>
      <c r="C155" s="3"/>
      <c r="D155" s="3"/>
      <c r="E155" s="3"/>
      <c r="F155" s="3"/>
      <c r="G155" s="3"/>
      <c r="H155" s="23"/>
      <c r="I155" s="23"/>
      <c r="J155" s="23"/>
      <c r="K155" s="23"/>
      <c r="L155" s="5"/>
      <c r="M155" s="5"/>
      <c r="N155" s="5"/>
      <c r="O155" s="5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spans="1:36" x14ac:dyDescent="0.2">
      <c r="A156" s="3"/>
      <c r="B156" s="3"/>
      <c r="C156" s="3"/>
      <c r="D156" s="3"/>
      <c r="E156" s="3"/>
      <c r="F156" s="3"/>
      <c r="G156" s="3"/>
      <c r="H156" s="23"/>
      <c r="I156" s="23"/>
      <c r="J156" s="23"/>
      <c r="K156" s="23"/>
      <c r="L156" s="22"/>
      <c r="M156" s="22"/>
      <c r="N156" s="22"/>
      <c r="O156" s="22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spans="1:36" x14ac:dyDescent="0.2">
      <c r="A157" s="3"/>
      <c r="B157" s="3"/>
      <c r="C157" s="3"/>
      <c r="D157" s="3"/>
      <c r="E157" s="3"/>
      <c r="F157" s="3"/>
      <c r="G157" s="3"/>
      <c r="H157" s="23"/>
      <c r="I157" s="23"/>
      <c r="J157" s="23"/>
      <c r="K157" s="23"/>
      <c r="L157" s="5"/>
      <c r="M157" s="5"/>
      <c r="N157" s="5"/>
      <c r="O157" s="5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 spans="1:36" x14ac:dyDescent="0.2">
      <c r="A158" s="3"/>
      <c r="B158" s="3"/>
      <c r="C158" s="3"/>
      <c r="D158" s="3"/>
      <c r="E158" s="3"/>
      <c r="F158" s="3"/>
      <c r="G158" s="3"/>
      <c r="H158" s="23"/>
      <c r="I158" s="23"/>
      <c r="J158" s="23"/>
      <c r="K158" s="23"/>
      <c r="L158" s="5"/>
      <c r="M158" s="5"/>
      <c r="N158" s="5"/>
      <c r="O158" s="5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 spans="1:36" x14ac:dyDescent="0.2">
      <c r="A159" s="3"/>
      <c r="B159" s="3"/>
      <c r="C159" s="3"/>
      <c r="D159" s="3"/>
      <c r="E159" s="3"/>
      <c r="F159" s="3"/>
      <c r="G159" s="3"/>
      <c r="H159" s="23"/>
      <c r="I159" s="23"/>
      <c r="J159" s="23"/>
      <c r="K159" s="23"/>
      <c r="L159" s="5"/>
      <c r="M159" s="5"/>
      <c r="N159" s="5"/>
      <c r="O159" s="5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 spans="1:36" x14ac:dyDescent="0.2">
      <c r="A160" s="3"/>
      <c r="B160" s="3"/>
      <c r="C160" s="3"/>
      <c r="D160" s="3"/>
      <c r="E160" s="3"/>
      <c r="F160" s="3"/>
      <c r="G160" s="3"/>
      <c r="H160" s="23"/>
      <c r="I160" s="23"/>
      <c r="J160" s="23"/>
      <c r="K160" s="23"/>
      <c r="L160" s="5"/>
      <c r="M160" s="5"/>
      <c r="N160" s="5"/>
      <c r="O160" s="5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 spans="1:36" x14ac:dyDescent="0.2">
      <c r="A161" s="3"/>
      <c r="B161" s="3"/>
      <c r="C161" s="3"/>
      <c r="D161" s="3"/>
      <c r="E161" s="3"/>
      <c r="F161" s="3"/>
      <c r="G161" s="3"/>
      <c r="H161" s="23"/>
      <c r="I161" s="23"/>
      <c r="J161" s="23"/>
      <c r="K161" s="23"/>
      <c r="L161" s="5"/>
      <c r="M161" s="5"/>
      <c r="N161" s="5"/>
      <c r="O161" s="5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spans="1:36" x14ac:dyDescent="0.2">
      <c r="A162" s="3"/>
      <c r="B162" s="3"/>
      <c r="C162" s="3"/>
      <c r="D162" s="3"/>
      <c r="E162" s="3"/>
      <c r="F162" s="3"/>
      <c r="G162" s="3"/>
      <c r="H162" s="23"/>
      <c r="I162" s="23"/>
      <c r="J162" s="23"/>
      <c r="K162" s="23"/>
      <c r="L162" s="5"/>
      <c r="M162" s="5"/>
      <c r="N162" s="5"/>
      <c r="O162" s="5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spans="1:36" x14ac:dyDescent="0.2">
      <c r="A163" s="3"/>
      <c r="B163" s="3"/>
      <c r="C163" s="3"/>
      <c r="D163" s="3"/>
      <c r="E163" s="3"/>
      <c r="F163" s="3"/>
      <c r="G163" s="3"/>
      <c r="H163" s="23"/>
      <c r="I163" s="23"/>
      <c r="J163" s="23"/>
      <c r="K163" s="23"/>
      <c r="L163" s="5"/>
      <c r="M163" s="5"/>
      <c r="N163" s="5"/>
      <c r="O163" s="5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 spans="1:36" x14ac:dyDescent="0.2">
      <c r="A164" s="3"/>
      <c r="B164" s="3"/>
      <c r="C164" s="3"/>
      <c r="D164" s="3"/>
      <c r="E164" s="3"/>
      <c r="F164" s="3"/>
      <c r="G164" s="3"/>
      <c r="H164" s="23"/>
      <c r="I164" s="23"/>
      <c r="J164" s="23"/>
      <c r="K164" s="23"/>
      <c r="L164" s="5"/>
      <c r="M164" s="5"/>
      <c r="N164" s="5"/>
      <c r="O164" s="5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 spans="1:36" x14ac:dyDescent="0.2">
      <c r="A165" s="3"/>
      <c r="B165" s="3"/>
      <c r="C165" s="3"/>
      <c r="D165" s="3"/>
      <c r="E165" s="3"/>
      <c r="F165" s="3"/>
      <c r="G165" s="3"/>
      <c r="H165" s="23"/>
      <c r="I165" s="23"/>
      <c r="J165" s="23"/>
      <c r="K165" s="23"/>
      <c r="L165" s="5"/>
      <c r="M165" s="5"/>
      <c r="N165" s="5"/>
      <c r="O165" s="5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 spans="1:36" x14ac:dyDescent="0.2">
      <c r="A166" s="3"/>
      <c r="B166" s="3"/>
      <c r="C166" s="3"/>
      <c r="D166" s="3"/>
      <c r="E166" s="3"/>
      <c r="F166" s="3"/>
      <c r="G166" s="3"/>
      <c r="H166" s="23"/>
      <c r="I166" s="23"/>
      <c r="J166" s="23"/>
      <c r="K166" s="23"/>
      <c r="L166" s="5"/>
      <c r="M166" s="5"/>
      <c r="N166" s="5"/>
      <c r="O166" s="5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 spans="1:36" x14ac:dyDescent="0.2">
      <c r="A167" s="3"/>
      <c r="B167" s="3"/>
      <c r="C167" s="3"/>
      <c r="D167" s="3"/>
      <c r="E167" s="3"/>
      <c r="F167" s="3"/>
      <c r="G167" s="3"/>
      <c r="H167" s="23"/>
      <c r="I167" s="23"/>
      <c r="J167" s="23"/>
      <c r="K167" s="23"/>
      <c r="L167" s="5"/>
      <c r="M167" s="5"/>
      <c r="N167" s="5"/>
      <c r="O167" s="5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 spans="1:36" x14ac:dyDescent="0.2">
      <c r="A168" s="3"/>
      <c r="B168" s="3"/>
      <c r="C168" s="3"/>
      <c r="D168" s="3"/>
      <c r="E168" s="3"/>
      <c r="F168" s="3"/>
      <c r="G168" s="3"/>
      <c r="H168" s="23"/>
      <c r="I168" s="23"/>
      <c r="J168" s="23"/>
      <c r="K168" s="23"/>
      <c r="L168" s="5"/>
      <c r="M168" s="5"/>
      <c r="N168" s="5"/>
      <c r="O168" s="5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 spans="1:36" x14ac:dyDescent="0.2">
      <c r="A169" s="3"/>
      <c r="B169" s="3"/>
      <c r="C169" s="3"/>
      <c r="D169" s="3"/>
      <c r="E169" s="3"/>
      <c r="F169" s="3"/>
      <c r="G169" s="3"/>
      <c r="H169" s="23"/>
      <c r="I169" s="23"/>
      <c r="J169" s="23"/>
      <c r="K169" s="23"/>
      <c r="L169" s="5"/>
      <c r="M169" s="5"/>
      <c r="N169" s="5"/>
      <c r="O169" s="5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spans="1:36" x14ac:dyDescent="0.2">
      <c r="A170" s="3"/>
      <c r="B170" s="3"/>
      <c r="C170" s="3"/>
      <c r="D170" s="3"/>
      <c r="E170" s="3"/>
      <c r="F170" s="3"/>
      <c r="G170" s="3"/>
      <c r="H170" s="23"/>
      <c r="I170" s="23"/>
      <c r="J170" s="23"/>
      <c r="K170" s="23"/>
      <c r="L170" s="5"/>
      <c r="M170" s="5"/>
      <c r="N170" s="5"/>
      <c r="O170" s="5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spans="1:36" x14ac:dyDescent="0.2">
      <c r="A171" s="3"/>
      <c r="B171" s="3"/>
      <c r="C171" s="3"/>
      <c r="D171" s="3"/>
      <c r="E171" s="3"/>
      <c r="F171" s="3"/>
      <c r="G171" s="3"/>
      <c r="H171" s="23"/>
      <c r="I171" s="23"/>
      <c r="J171" s="23"/>
      <c r="K171" s="23"/>
      <c r="L171" s="5"/>
      <c r="M171" s="5"/>
      <c r="N171" s="5"/>
      <c r="O171" s="5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spans="1:36" x14ac:dyDescent="0.2">
      <c r="A172" s="3"/>
      <c r="B172" s="3"/>
      <c r="C172" s="3"/>
      <c r="D172" s="3"/>
      <c r="E172" s="3"/>
      <c r="F172" s="3"/>
      <c r="G172" s="3"/>
      <c r="H172" s="23"/>
      <c r="I172" s="23"/>
      <c r="J172" s="23"/>
      <c r="K172" s="23"/>
      <c r="L172" s="5"/>
      <c r="M172" s="5"/>
      <c r="N172" s="5"/>
      <c r="O172" s="5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spans="1:36" x14ac:dyDescent="0.2">
      <c r="A173" s="3"/>
      <c r="B173" s="3"/>
      <c r="C173" s="3"/>
      <c r="D173" s="3"/>
      <c r="E173" s="3"/>
      <c r="F173" s="3"/>
      <c r="G173" s="3"/>
      <c r="H173" s="23"/>
      <c r="I173" s="23"/>
      <c r="J173" s="23"/>
      <c r="K173" s="23"/>
      <c r="L173" s="5"/>
      <c r="M173" s="5"/>
      <c r="N173" s="5"/>
      <c r="O173" s="5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  <row r="174" spans="1:36" x14ac:dyDescent="0.2">
      <c r="A174" s="3"/>
      <c r="B174" s="3"/>
      <c r="C174" s="3"/>
      <c r="D174" s="3"/>
      <c r="E174" s="3"/>
      <c r="F174" s="3"/>
      <c r="G174" s="3"/>
      <c r="H174" s="23"/>
      <c r="I174" s="23"/>
      <c r="J174" s="23"/>
      <c r="K174" s="23"/>
      <c r="L174" s="5"/>
      <c r="M174" s="5"/>
      <c r="N174" s="5"/>
      <c r="O174" s="5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</row>
    <row r="175" spans="1:36" x14ac:dyDescent="0.2">
      <c r="A175" s="3"/>
      <c r="B175" s="3"/>
      <c r="C175" s="3"/>
      <c r="D175" s="3"/>
      <c r="E175" s="3"/>
      <c r="F175" s="3"/>
      <c r="G175" s="3"/>
      <c r="H175" s="23"/>
      <c r="I175" s="23"/>
      <c r="J175" s="23"/>
      <c r="K175" s="23"/>
      <c r="L175" s="5"/>
      <c r="M175" s="5"/>
      <c r="N175" s="5"/>
      <c r="O175" s="5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</row>
    <row r="176" spans="1:36" x14ac:dyDescent="0.2">
      <c r="A176" s="3"/>
      <c r="B176" s="3"/>
      <c r="C176" s="3"/>
      <c r="D176" s="3"/>
      <c r="E176" s="3"/>
      <c r="F176" s="3"/>
      <c r="G176" s="3"/>
      <c r="H176" s="23"/>
      <c r="I176" s="23"/>
      <c r="J176" s="23"/>
      <c r="K176" s="23"/>
      <c r="L176" s="5"/>
      <c r="M176" s="5"/>
      <c r="N176" s="5"/>
      <c r="O176" s="5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</row>
    <row r="177" spans="1:36" x14ac:dyDescent="0.2">
      <c r="A177" s="3"/>
      <c r="B177" s="3"/>
      <c r="C177" s="3"/>
      <c r="D177" s="3"/>
      <c r="E177" s="3"/>
      <c r="F177" s="3"/>
      <c r="G177" s="3"/>
      <c r="H177" s="23"/>
      <c r="I177" s="23"/>
      <c r="J177" s="23"/>
      <c r="K177" s="23"/>
      <c r="L177" s="5"/>
      <c r="M177" s="5"/>
      <c r="N177" s="5"/>
      <c r="O177" s="5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</row>
    <row r="178" spans="1:36" x14ac:dyDescent="0.2">
      <c r="A178" s="3"/>
      <c r="B178" s="3"/>
      <c r="C178" s="3"/>
      <c r="D178" s="3"/>
      <c r="E178" s="3"/>
      <c r="F178" s="3"/>
      <c r="G178" s="3"/>
      <c r="H178" s="23"/>
      <c r="I178" s="23"/>
      <c r="J178" s="23"/>
      <c r="K178" s="23"/>
      <c r="L178" s="5"/>
      <c r="M178" s="5"/>
      <c r="N178" s="5"/>
      <c r="O178" s="5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</row>
    <row r="179" spans="1:36" x14ac:dyDescent="0.2">
      <c r="A179" s="3"/>
      <c r="B179" s="3"/>
      <c r="C179" s="3"/>
      <c r="D179" s="3"/>
      <c r="E179" s="3"/>
      <c r="F179" s="3"/>
      <c r="G179" s="3"/>
      <c r="H179" s="23"/>
      <c r="I179" s="23"/>
      <c r="J179" s="23"/>
      <c r="K179" s="23"/>
      <c r="L179" s="5"/>
      <c r="M179" s="5"/>
      <c r="N179" s="5"/>
      <c r="O179" s="5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</row>
    <row r="180" spans="1:36" x14ac:dyDescent="0.2">
      <c r="A180" s="3"/>
      <c r="B180" s="3"/>
      <c r="C180" s="3"/>
      <c r="D180" s="3"/>
      <c r="E180" s="3"/>
      <c r="F180" s="3"/>
      <c r="G180" s="3"/>
      <c r="H180" s="23"/>
      <c r="I180" s="23"/>
      <c r="J180" s="23"/>
      <c r="K180" s="23"/>
      <c r="L180" s="5"/>
      <c r="M180" s="5"/>
      <c r="N180" s="5"/>
      <c r="O180" s="5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</row>
    <row r="181" spans="1:36" x14ac:dyDescent="0.2">
      <c r="A181" s="3"/>
      <c r="B181" s="3"/>
      <c r="C181" s="3"/>
      <c r="D181" s="3"/>
      <c r="E181" s="3"/>
      <c r="F181" s="3"/>
      <c r="G181" s="3"/>
      <c r="H181" s="23"/>
      <c r="I181" s="23"/>
      <c r="J181" s="23"/>
      <c r="K181" s="23"/>
      <c r="L181" s="5"/>
      <c r="M181" s="5"/>
      <c r="N181" s="5"/>
      <c r="O181" s="5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</row>
    <row r="182" spans="1:36" x14ac:dyDescent="0.2">
      <c r="A182" s="3"/>
      <c r="B182" s="3"/>
      <c r="C182" s="3"/>
      <c r="D182" s="3"/>
      <c r="E182" s="3"/>
      <c r="F182" s="3"/>
      <c r="G182" s="3"/>
      <c r="H182" s="23"/>
      <c r="I182" s="23"/>
      <c r="J182" s="23"/>
      <c r="K182" s="23"/>
      <c r="L182" s="5"/>
      <c r="M182" s="5"/>
      <c r="N182" s="5"/>
      <c r="O182" s="5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</row>
    <row r="183" spans="1:36" x14ac:dyDescent="0.2">
      <c r="A183" s="3"/>
      <c r="B183" s="3"/>
      <c r="C183" s="3"/>
      <c r="D183" s="3"/>
      <c r="E183" s="3"/>
      <c r="F183" s="3"/>
      <c r="G183" s="3"/>
      <c r="H183" s="23"/>
      <c r="I183" s="23"/>
      <c r="J183" s="23"/>
      <c r="K183" s="23"/>
      <c r="L183" s="5"/>
      <c r="M183" s="5"/>
      <c r="N183" s="5"/>
      <c r="O183" s="5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</row>
    <row r="184" spans="1:36" x14ac:dyDescent="0.2">
      <c r="A184" s="3"/>
      <c r="B184" s="3"/>
      <c r="C184" s="3"/>
      <c r="D184" s="3"/>
      <c r="E184" s="3"/>
      <c r="F184" s="3"/>
      <c r="G184" s="3"/>
      <c r="H184" s="23"/>
      <c r="I184" s="23"/>
      <c r="J184" s="23"/>
      <c r="K184" s="23"/>
      <c r="L184" s="5"/>
      <c r="M184" s="5"/>
      <c r="N184" s="5"/>
      <c r="O184" s="5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</row>
    <row r="185" spans="1:36" x14ac:dyDescent="0.2">
      <c r="A185" s="3"/>
      <c r="B185" s="3"/>
      <c r="C185" s="3"/>
      <c r="D185" s="3"/>
      <c r="E185" s="3"/>
      <c r="F185" s="3"/>
      <c r="G185" s="3"/>
      <c r="H185" s="23"/>
      <c r="I185" s="23"/>
      <c r="J185" s="23"/>
      <c r="K185" s="23"/>
      <c r="L185" s="5"/>
      <c r="M185" s="5"/>
      <c r="N185" s="5"/>
      <c r="O185" s="5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</row>
    <row r="186" spans="1:36" x14ac:dyDescent="0.2">
      <c r="A186" s="3"/>
      <c r="B186" s="3"/>
      <c r="C186" s="3"/>
      <c r="D186" s="3"/>
      <c r="E186" s="3"/>
      <c r="F186" s="3"/>
      <c r="G186" s="3"/>
      <c r="H186" s="23"/>
      <c r="I186" s="23"/>
      <c r="J186" s="23"/>
      <c r="K186" s="23"/>
      <c r="L186" s="5"/>
      <c r="M186" s="5"/>
      <c r="N186" s="5"/>
      <c r="O186" s="5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</row>
    <row r="187" spans="1:36" x14ac:dyDescent="0.2">
      <c r="A187" s="3"/>
      <c r="B187" s="3"/>
      <c r="C187" s="3"/>
      <c r="D187" s="3"/>
      <c r="E187" s="3"/>
      <c r="F187" s="3"/>
      <c r="G187" s="3"/>
      <c r="H187" s="23"/>
      <c r="I187" s="23"/>
      <c r="J187" s="23"/>
      <c r="K187" s="23"/>
      <c r="L187" s="5"/>
      <c r="M187" s="5"/>
      <c r="N187" s="5"/>
      <c r="O187" s="5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</row>
    <row r="188" spans="1:36" x14ac:dyDescent="0.2">
      <c r="A188" s="3"/>
      <c r="B188" s="3"/>
      <c r="C188" s="3"/>
      <c r="D188" s="3"/>
      <c r="E188" s="3"/>
      <c r="F188" s="3"/>
      <c r="G188" s="3"/>
      <c r="H188" s="23"/>
      <c r="I188" s="23"/>
      <c r="J188" s="23"/>
      <c r="K188" s="23"/>
      <c r="L188" s="5"/>
      <c r="M188" s="5"/>
      <c r="N188" s="5"/>
      <c r="O188" s="5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</row>
    <row r="189" spans="1:36" x14ac:dyDescent="0.2">
      <c r="A189" s="3"/>
      <c r="B189" s="3"/>
      <c r="C189" s="3"/>
      <c r="D189" s="3"/>
      <c r="E189" s="3"/>
      <c r="F189" s="3"/>
      <c r="G189" s="3"/>
      <c r="H189" s="23"/>
      <c r="I189" s="23"/>
      <c r="J189" s="23"/>
      <c r="K189" s="23"/>
      <c r="L189" s="5"/>
      <c r="M189" s="5"/>
      <c r="N189" s="5"/>
      <c r="O189" s="5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</row>
    <row r="190" spans="1:36" x14ac:dyDescent="0.2">
      <c r="A190" s="3"/>
      <c r="B190" s="3"/>
      <c r="C190" s="3"/>
      <c r="D190" s="3"/>
      <c r="E190" s="3"/>
      <c r="F190" s="3"/>
      <c r="G190" s="3"/>
      <c r="H190" s="23"/>
      <c r="I190" s="23"/>
      <c r="J190" s="23"/>
      <c r="K190" s="23"/>
      <c r="L190" s="5"/>
      <c r="M190" s="5"/>
      <c r="N190" s="5"/>
      <c r="O190" s="5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</row>
    <row r="191" spans="1:36" x14ac:dyDescent="0.2">
      <c r="A191" s="3"/>
      <c r="B191" s="3"/>
      <c r="C191" s="3"/>
      <c r="D191" s="3"/>
      <c r="E191" s="3"/>
      <c r="F191" s="3"/>
      <c r="G191" s="3"/>
      <c r="H191" s="23"/>
      <c r="I191" s="23"/>
      <c r="J191" s="23"/>
      <c r="K191" s="23"/>
      <c r="L191" s="5"/>
      <c r="M191" s="5"/>
      <c r="N191" s="5"/>
      <c r="O191" s="5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</row>
    <row r="192" spans="1:36" x14ac:dyDescent="0.2">
      <c r="A192" s="3"/>
      <c r="B192" s="3"/>
      <c r="C192" s="3"/>
      <c r="D192" s="3"/>
      <c r="E192" s="3"/>
      <c r="F192" s="3"/>
      <c r="G192" s="3"/>
      <c r="H192" s="23"/>
      <c r="I192" s="23"/>
      <c r="J192" s="23"/>
      <c r="K192" s="5"/>
      <c r="L192" s="5"/>
      <c r="M192" s="5"/>
      <c r="N192" s="5"/>
      <c r="O192" s="5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</row>
    <row r="193" spans="1:36" x14ac:dyDescent="0.2">
      <c r="A193" s="3"/>
      <c r="B193" s="3"/>
      <c r="C193" s="3"/>
      <c r="D193" s="3"/>
      <c r="E193" s="3"/>
      <c r="F193" s="3"/>
      <c r="G193" s="3"/>
      <c r="H193" s="23"/>
      <c r="I193" s="23"/>
      <c r="J193" s="23"/>
      <c r="K193" s="5"/>
      <c r="L193" s="5"/>
      <c r="M193" s="5"/>
      <c r="N193" s="5"/>
      <c r="O193" s="5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</row>
    <row r="194" spans="1:36" x14ac:dyDescent="0.2">
      <c r="A194" s="3"/>
      <c r="B194" s="3"/>
      <c r="C194" s="3"/>
      <c r="D194" s="3"/>
      <c r="E194" s="3"/>
      <c r="F194" s="3"/>
      <c r="G194" s="3"/>
      <c r="H194" s="23"/>
      <c r="I194" s="23"/>
      <c r="J194" s="23"/>
      <c r="K194" s="5"/>
      <c r="L194" s="5"/>
      <c r="M194" s="5"/>
      <c r="N194" s="5"/>
      <c r="O194" s="5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</row>
    <row r="195" spans="1:36" x14ac:dyDescent="0.2">
      <c r="A195" s="3"/>
      <c r="B195" s="3"/>
      <c r="C195" s="3"/>
      <c r="D195" s="3"/>
      <c r="E195" s="3"/>
      <c r="F195" s="3"/>
      <c r="G195" s="3"/>
      <c r="H195" s="23"/>
      <c r="I195" s="23"/>
      <c r="J195" s="23"/>
      <c r="K195" s="5"/>
      <c r="L195" s="5"/>
      <c r="M195" s="5"/>
      <c r="N195" s="5"/>
      <c r="O195" s="5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</row>
    <row r="196" spans="1:36" x14ac:dyDescent="0.2">
      <c r="A196" s="3"/>
      <c r="B196" s="3"/>
      <c r="C196" s="3"/>
      <c r="D196" s="3"/>
      <c r="E196" s="3"/>
      <c r="F196" s="3"/>
      <c r="G196" s="3"/>
      <c r="H196" s="23"/>
      <c r="I196" s="23"/>
      <c r="J196" s="23"/>
      <c r="K196" s="5"/>
      <c r="L196" s="5"/>
      <c r="M196" s="5"/>
      <c r="N196" s="5"/>
      <c r="O196" s="5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</row>
    <row r="197" spans="1:36" x14ac:dyDescent="0.2">
      <c r="A197" s="3"/>
      <c r="B197" s="3"/>
      <c r="C197" s="3"/>
      <c r="D197" s="3"/>
      <c r="E197" s="3"/>
      <c r="F197" s="3"/>
      <c r="G197" s="3"/>
      <c r="H197" s="23"/>
      <c r="I197" s="23"/>
      <c r="J197" s="23"/>
      <c r="K197" s="5"/>
      <c r="L197" s="5"/>
      <c r="M197" s="5"/>
      <c r="N197" s="5"/>
      <c r="O197" s="5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</row>
    <row r="198" spans="1:36" x14ac:dyDescent="0.2">
      <c r="A198" s="3"/>
      <c r="B198" s="3"/>
      <c r="C198" s="3"/>
      <c r="D198" s="3"/>
      <c r="E198" s="3"/>
      <c r="F198" s="3"/>
      <c r="G198" s="3"/>
      <c r="H198" s="23"/>
      <c r="I198" s="23"/>
      <c r="J198" s="23"/>
      <c r="K198" s="5"/>
      <c r="L198" s="5"/>
      <c r="M198" s="5"/>
      <c r="N198" s="5"/>
      <c r="O198" s="5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</row>
    <row r="199" spans="1:36" x14ac:dyDescent="0.2">
      <c r="A199" s="3"/>
      <c r="B199" s="3"/>
      <c r="C199" s="3"/>
      <c r="D199" s="3"/>
      <c r="E199" s="3"/>
      <c r="F199" s="3"/>
      <c r="G199" s="3"/>
      <c r="H199" s="23"/>
      <c r="I199" s="23"/>
      <c r="J199" s="23"/>
      <c r="K199" s="5"/>
      <c r="L199" s="5"/>
      <c r="M199" s="5"/>
      <c r="N199" s="5"/>
      <c r="O199" s="5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</row>
    <row r="200" spans="1:36" x14ac:dyDescent="0.2">
      <c r="A200" s="3"/>
      <c r="B200" s="3"/>
      <c r="C200" s="3"/>
      <c r="D200" s="3"/>
      <c r="E200" s="3"/>
      <c r="F200" s="3"/>
      <c r="G200" s="3"/>
      <c r="H200" s="23"/>
      <c r="I200" s="23"/>
      <c r="J200" s="23"/>
      <c r="K200" s="5"/>
      <c r="L200" s="5"/>
      <c r="M200" s="5"/>
      <c r="N200" s="5"/>
      <c r="O200" s="5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</row>
    <row r="201" spans="1:36" x14ac:dyDescent="0.2">
      <c r="A201" s="3"/>
      <c r="B201" s="3"/>
      <c r="C201" s="3"/>
      <c r="D201" s="3"/>
      <c r="E201" s="3"/>
      <c r="F201" s="3"/>
      <c r="G201" s="3"/>
      <c r="H201" s="23"/>
      <c r="I201" s="23"/>
      <c r="J201" s="23"/>
      <c r="K201" s="5"/>
      <c r="L201" s="5"/>
      <c r="M201" s="5"/>
      <c r="N201" s="5"/>
      <c r="O201" s="5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</row>
    <row r="202" spans="1:36" x14ac:dyDescent="0.2">
      <c r="A202" s="3"/>
      <c r="B202" s="3"/>
      <c r="C202" s="3"/>
      <c r="D202" s="3"/>
      <c r="E202" s="3"/>
      <c r="F202" s="3"/>
      <c r="G202" s="3"/>
      <c r="H202" s="23"/>
      <c r="I202" s="23"/>
      <c r="J202" s="23"/>
      <c r="K202" s="5"/>
      <c r="L202" s="5"/>
      <c r="M202" s="5"/>
      <c r="N202" s="5"/>
      <c r="O202" s="5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</row>
    <row r="203" spans="1:36" x14ac:dyDescent="0.2">
      <c r="A203" s="3"/>
      <c r="B203" s="3"/>
      <c r="C203" s="3"/>
      <c r="D203" s="3"/>
      <c r="E203" s="3"/>
      <c r="F203" s="3"/>
      <c r="G203" s="3"/>
      <c r="H203" s="23"/>
      <c r="I203" s="23"/>
      <c r="J203" s="23"/>
      <c r="K203" s="5"/>
      <c r="L203" s="5"/>
      <c r="M203" s="5"/>
      <c r="N203" s="5"/>
      <c r="O203" s="5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</row>
    <row r="204" spans="1:36" x14ac:dyDescent="0.2">
      <c r="A204" s="3"/>
      <c r="B204" s="3"/>
      <c r="C204" s="3"/>
      <c r="D204" s="3"/>
      <c r="E204" s="3"/>
      <c r="F204" s="3"/>
      <c r="G204" s="3"/>
      <c r="H204" s="23"/>
      <c r="I204" s="23"/>
      <c r="J204" s="23"/>
      <c r="K204" s="5"/>
      <c r="L204" s="5"/>
      <c r="M204" s="5"/>
      <c r="N204" s="5"/>
      <c r="O204" s="5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</row>
    <row r="205" spans="1:36" x14ac:dyDescent="0.2">
      <c r="A205" s="3"/>
      <c r="B205" s="3"/>
      <c r="C205" s="3"/>
      <c r="D205" s="3"/>
      <c r="E205" s="3"/>
      <c r="F205" s="3"/>
      <c r="G205" s="3"/>
      <c r="H205" s="23"/>
      <c r="I205" s="23"/>
      <c r="J205" s="23"/>
      <c r="K205" s="5"/>
      <c r="L205" s="5"/>
      <c r="M205" s="5"/>
      <c r="N205" s="5"/>
      <c r="O205" s="5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</row>
    <row r="206" spans="1:36" x14ac:dyDescent="0.2">
      <c r="A206" s="3"/>
      <c r="B206" s="3"/>
      <c r="C206" s="3"/>
      <c r="D206" s="3"/>
      <c r="E206" s="3"/>
      <c r="F206" s="3"/>
      <c r="G206" s="3"/>
      <c r="H206" s="23"/>
      <c r="I206" s="23"/>
      <c r="J206" s="23"/>
      <c r="K206" s="5"/>
      <c r="L206" s="5"/>
      <c r="M206" s="5"/>
      <c r="N206" s="5"/>
      <c r="O206" s="5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</row>
    <row r="207" spans="1:36" x14ac:dyDescent="0.2">
      <c r="A207" s="3"/>
      <c r="B207" s="3"/>
      <c r="C207" s="3"/>
      <c r="D207" s="3"/>
      <c r="E207" s="3"/>
      <c r="F207" s="3"/>
      <c r="G207" s="3"/>
      <c r="H207" s="23"/>
      <c r="I207" s="23"/>
      <c r="J207" s="23"/>
      <c r="K207" s="5"/>
      <c r="L207" s="5"/>
      <c r="M207" s="5"/>
      <c r="N207" s="5"/>
      <c r="O207" s="5"/>
      <c r="P207" s="23"/>
    </row>
    <row r="208" spans="1:36" x14ac:dyDescent="0.2">
      <c r="A208" s="3"/>
      <c r="B208" s="3"/>
      <c r="C208" s="3"/>
      <c r="D208" s="3"/>
      <c r="E208" s="3"/>
      <c r="F208" s="3"/>
      <c r="G208" s="3"/>
      <c r="H208" s="23"/>
      <c r="I208" s="23"/>
      <c r="J208" s="23"/>
      <c r="K208" s="5"/>
      <c r="L208" s="5"/>
      <c r="M208" s="5"/>
      <c r="N208" s="5"/>
      <c r="O208" s="5"/>
      <c r="P208" s="23"/>
    </row>
    <row r="209" spans="1:16" x14ac:dyDescent="0.2">
      <c r="A209" s="3"/>
      <c r="B209" s="3"/>
      <c r="C209" s="3"/>
      <c r="D209" s="3"/>
      <c r="E209" s="3"/>
      <c r="F209" s="3"/>
      <c r="G209" s="3"/>
      <c r="H209" s="23"/>
      <c r="I209" s="23"/>
      <c r="J209" s="23"/>
      <c r="K209" s="5"/>
      <c r="L209" s="5"/>
      <c r="M209" s="5"/>
      <c r="N209" s="5"/>
      <c r="O209" s="5"/>
      <c r="P209" s="23"/>
    </row>
    <row r="210" spans="1:16" x14ac:dyDescent="0.2">
      <c r="A210" s="3"/>
      <c r="B210" s="3"/>
      <c r="C210" s="3"/>
      <c r="D210" s="3"/>
      <c r="E210" s="3"/>
      <c r="F210" s="3"/>
      <c r="G210" s="3"/>
      <c r="H210" s="23"/>
      <c r="I210" s="23"/>
      <c r="J210" s="23"/>
      <c r="K210" s="5"/>
      <c r="L210" s="5"/>
      <c r="M210" s="5"/>
      <c r="N210" s="5"/>
      <c r="O210" s="5"/>
      <c r="P210" s="23"/>
    </row>
    <row r="211" spans="1:16" x14ac:dyDescent="0.2">
      <c r="A211" s="3"/>
      <c r="B211" s="3"/>
      <c r="C211" s="3"/>
      <c r="D211" s="3"/>
      <c r="E211" s="3"/>
      <c r="F211" s="3"/>
      <c r="G211" s="3"/>
      <c r="H211" s="23"/>
      <c r="I211" s="23"/>
      <c r="J211" s="23"/>
      <c r="K211" s="5"/>
      <c r="L211" s="5"/>
      <c r="M211" s="5"/>
      <c r="N211" s="5"/>
      <c r="O211" s="5"/>
      <c r="P211" s="23"/>
    </row>
    <row r="212" spans="1:16" x14ac:dyDescent="0.2">
      <c r="A212" s="3"/>
      <c r="B212" s="3"/>
      <c r="C212" s="3"/>
      <c r="D212" s="3"/>
      <c r="E212" s="3"/>
      <c r="F212" s="3"/>
      <c r="G212" s="3"/>
      <c r="H212" s="23"/>
      <c r="I212" s="23"/>
      <c r="J212" s="23"/>
      <c r="K212" s="5"/>
      <c r="L212" s="5"/>
      <c r="M212" s="5"/>
      <c r="N212" s="5"/>
      <c r="O212" s="5"/>
      <c r="P212" s="23"/>
    </row>
    <row r="213" spans="1:16" x14ac:dyDescent="0.2">
      <c r="A213" s="3"/>
      <c r="B213" s="3"/>
      <c r="C213" s="3"/>
      <c r="D213" s="3"/>
      <c r="E213" s="3"/>
      <c r="F213" s="3"/>
      <c r="G213" s="3"/>
      <c r="H213" s="23"/>
      <c r="I213" s="23"/>
      <c r="J213" s="23"/>
      <c r="K213" s="5"/>
      <c r="L213" s="5"/>
      <c r="M213" s="5"/>
      <c r="N213" s="5"/>
      <c r="O213" s="5"/>
      <c r="P213" s="23"/>
    </row>
    <row r="214" spans="1:16" x14ac:dyDescent="0.2">
      <c r="A214" s="3"/>
      <c r="B214" s="3"/>
      <c r="C214" s="3"/>
      <c r="D214" s="3"/>
      <c r="E214" s="3"/>
      <c r="F214" s="3"/>
      <c r="G214" s="3"/>
      <c r="H214" s="23"/>
      <c r="I214" s="23"/>
      <c r="J214" s="23"/>
      <c r="K214" s="5"/>
      <c r="L214" s="5"/>
      <c r="M214" s="5"/>
      <c r="N214" s="5"/>
      <c r="O214" s="5"/>
      <c r="P214" s="23"/>
    </row>
    <row r="215" spans="1:16" x14ac:dyDescent="0.2">
      <c r="A215" s="3"/>
      <c r="B215" s="3"/>
      <c r="C215" s="3"/>
      <c r="D215" s="3"/>
      <c r="E215" s="3"/>
      <c r="F215" s="3"/>
      <c r="G215" s="3"/>
      <c r="H215" s="23"/>
      <c r="I215" s="23"/>
      <c r="J215" s="23"/>
      <c r="K215" s="5"/>
      <c r="L215" s="5"/>
      <c r="M215" s="5"/>
      <c r="N215" s="5"/>
      <c r="O215" s="5"/>
      <c r="P215" s="23"/>
    </row>
    <row r="216" spans="1:16" x14ac:dyDescent="0.2">
      <c r="A216" s="3"/>
      <c r="B216" s="3"/>
      <c r="C216" s="3"/>
      <c r="D216" s="3"/>
      <c r="E216" s="3"/>
      <c r="F216" s="3"/>
      <c r="G216" s="3"/>
      <c r="H216" s="23"/>
      <c r="I216" s="23"/>
      <c r="J216" s="23"/>
      <c r="K216" s="5"/>
      <c r="L216" s="5"/>
      <c r="M216" s="5"/>
      <c r="N216" s="5"/>
      <c r="O216" s="5"/>
      <c r="P216" s="23"/>
    </row>
    <row r="217" spans="1:16" x14ac:dyDescent="0.2">
      <c r="A217" s="3"/>
      <c r="B217" s="3"/>
      <c r="C217" s="3"/>
      <c r="D217" s="3"/>
      <c r="E217" s="3"/>
      <c r="F217" s="3"/>
      <c r="G217" s="3"/>
      <c r="H217" s="23"/>
      <c r="I217" s="23"/>
      <c r="J217" s="23"/>
      <c r="K217" s="5"/>
      <c r="L217" s="5"/>
      <c r="M217" s="5"/>
      <c r="N217" s="5"/>
      <c r="O217" s="5"/>
      <c r="P217" s="23"/>
    </row>
    <row r="218" spans="1:16" x14ac:dyDescent="0.2">
      <c r="A218" s="3"/>
      <c r="B218" s="3"/>
      <c r="C218" s="3"/>
      <c r="D218" s="3"/>
      <c r="E218" s="3"/>
      <c r="F218" s="3"/>
      <c r="G218" s="3"/>
      <c r="H218" s="23"/>
      <c r="I218" s="23"/>
      <c r="J218" s="23"/>
      <c r="K218" s="5"/>
      <c r="L218" s="5"/>
      <c r="M218" s="5"/>
      <c r="N218" s="5"/>
      <c r="O218" s="5"/>
      <c r="P218" s="23"/>
    </row>
    <row r="219" spans="1:16" x14ac:dyDescent="0.2">
      <c r="A219" s="3"/>
      <c r="B219" s="3"/>
      <c r="C219" s="3"/>
      <c r="D219" s="3"/>
      <c r="E219" s="3"/>
      <c r="F219" s="3"/>
      <c r="G219" s="3"/>
      <c r="H219" s="23"/>
      <c r="I219" s="23"/>
      <c r="J219" s="23"/>
      <c r="K219" s="5"/>
      <c r="L219" s="5"/>
      <c r="M219" s="5"/>
      <c r="N219" s="5"/>
      <c r="O219" s="5"/>
      <c r="P219" s="23"/>
    </row>
    <row r="220" spans="1:16" x14ac:dyDescent="0.2">
      <c r="A220" s="3"/>
      <c r="B220" s="3"/>
      <c r="C220" s="3"/>
      <c r="D220" s="3"/>
      <c r="E220" s="3"/>
      <c r="F220" s="3"/>
      <c r="G220" s="3"/>
      <c r="H220" s="23"/>
      <c r="I220" s="23"/>
      <c r="J220" s="23"/>
      <c r="K220" s="5"/>
      <c r="L220" s="5"/>
      <c r="M220" s="5"/>
      <c r="N220" s="5"/>
      <c r="O220" s="5"/>
      <c r="P220" s="23"/>
    </row>
    <row r="221" spans="1:16" x14ac:dyDescent="0.2">
      <c r="A221" s="3"/>
      <c r="B221" s="3"/>
      <c r="C221" s="3"/>
      <c r="D221" s="3"/>
      <c r="E221" s="3"/>
      <c r="F221" s="3"/>
      <c r="G221" s="3"/>
      <c r="H221" s="23"/>
      <c r="I221" s="23"/>
      <c r="J221" s="23"/>
      <c r="K221" s="5"/>
      <c r="L221" s="5"/>
      <c r="M221" s="5"/>
      <c r="N221" s="5"/>
      <c r="O221" s="5"/>
      <c r="P221" s="23"/>
    </row>
    <row r="222" spans="1:16" x14ac:dyDescent="0.2">
      <c r="A222" s="3"/>
      <c r="B222" s="3"/>
      <c r="C222" s="3"/>
      <c r="D222" s="3"/>
      <c r="E222" s="3"/>
      <c r="F222" s="3"/>
      <c r="G222" s="3"/>
      <c r="H222" s="23"/>
      <c r="I222" s="23"/>
      <c r="J222" s="23"/>
      <c r="K222" s="5"/>
      <c r="L222" s="5"/>
      <c r="M222" s="5"/>
      <c r="N222" s="5"/>
      <c r="O222" s="5"/>
      <c r="P222" s="23"/>
    </row>
    <row r="223" spans="1:16" x14ac:dyDescent="0.2">
      <c r="A223" s="3"/>
      <c r="B223" s="3"/>
      <c r="C223" s="3"/>
      <c r="D223" s="3"/>
      <c r="E223" s="3"/>
      <c r="F223" s="3"/>
      <c r="G223" s="3"/>
      <c r="H223" s="23"/>
      <c r="I223" s="23"/>
      <c r="J223" s="23"/>
      <c r="K223" s="5"/>
      <c r="L223" s="5"/>
      <c r="M223" s="5"/>
      <c r="N223" s="5"/>
      <c r="O223" s="5"/>
      <c r="P223" s="23"/>
    </row>
    <row r="224" spans="1:16" x14ac:dyDescent="0.2">
      <c r="A224" s="3"/>
      <c r="B224" s="3"/>
      <c r="C224" s="3"/>
      <c r="D224" s="3"/>
      <c r="E224" s="3"/>
      <c r="F224" s="3"/>
      <c r="G224" s="3"/>
      <c r="H224" s="23"/>
      <c r="I224" s="23"/>
      <c r="J224" s="23"/>
      <c r="K224" s="5"/>
      <c r="L224" s="5"/>
      <c r="M224" s="5"/>
      <c r="N224" s="5"/>
      <c r="O224" s="5"/>
      <c r="P224" s="23"/>
    </row>
    <row r="225" spans="1:16" x14ac:dyDescent="0.2">
      <c r="A225" s="3"/>
      <c r="B225" s="3"/>
      <c r="C225" s="3"/>
      <c r="D225" s="3"/>
      <c r="E225" s="3"/>
      <c r="F225" s="3"/>
      <c r="G225" s="3"/>
      <c r="H225" s="23"/>
      <c r="I225" s="23"/>
      <c r="J225" s="23"/>
      <c r="K225" s="5"/>
      <c r="L225" s="5"/>
      <c r="M225" s="5"/>
      <c r="N225" s="5"/>
      <c r="O225" s="5"/>
      <c r="P225" s="23"/>
    </row>
    <row r="226" spans="1:16" x14ac:dyDescent="0.2">
      <c r="A226" s="3"/>
      <c r="B226" s="3"/>
      <c r="C226" s="3"/>
      <c r="D226" s="3"/>
      <c r="E226" s="3"/>
      <c r="F226" s="3"/>
      <c r="G226" s="3"/>
      <c r="H226" s="23"/>
      <c r="I226" s="23"/>
      <c r="J226" s="23"/>
      <c r="K226" s="5"/>
      <c r="L226" s="5"/>
      <c r="M226" s="5"/>
      <c r="N226" s="5"/>
      <c r="O226" s="5"/>
      <c r="P226" s="23"/>
    </row>
    <row r="227" spans="1:16" x14ac:dyDescent="0.2">
      <c r="A227" s="3"/>
      <c r="B227" s="3"/>
      <c r="C227" s="3"/>
      <c r="D227" s="3"/>
      <c r="E227" s="3"/>
      <c r="F227" s="3"/>
      <c r="G227" s="3"/>
      <c r="H227" s="23"/>
      <c r="I227" s="23"/>
      <c r="J227" s="23"/>
      <c r="K227" s="5"/>
      <c r="L227" s="5"/>
      <c r="M227" s="5"/>
      <c r="N227" s="5"/>
      <c r="O227" s="5"/>
      <c r="P227" s="23"/>
    </row>
    <row r="228" spans="1:16" x14ac:dyDescent="0.2">
      <c r="A228" s="3"/>
      <c r="B228" s="3"/>
      <c r="C228" s="3"/>
      <c r="D228" s="3"/>
      <c r="E228" s="3"/>
      <c r="F228" s="3"/>
      <c r="G228" s="3"/>
      <c r="H228" s="23"/>
      <c r="I228" s="23"/>
      <c r="J228" s="23"/>
      <c r="K228" s="5"/>
      <c r="L228" s="5"/>
      <c r="M228" s="5"/>
      <c r="N228" s="5"/>
      <c r="O228" s="5"/>
      <c r="P228" s="23"/>
    </row>
    <row r="229" spans="1:16" x14ac:dyDescent="0.2">
      <c r="A229" s="3"/>
      <c r="B229" s="3"/>
      <c r="C229" s="3"/>
      <c r="D229" s="3"/>
      <c r="E229" s="3"/>
      <c r="F229" s="3"/>
      <c r="G229" s="3"/>
      <c r="H229" s="5"/>
      <c r="I229" s="23"/>
      <c r="J229" s="23"/>
      <c r="K229" s="5"/>
      <c r="L229" s="5"/>
      <c r="M229" s="5"/>
      <c r="N229" s="5"/>
      <c r="O229" s="5"/>
      <c r="P229" s="23"/>
    </row>
    <row r="230" spans="1:16" x14ac:dyDescent="0.2">
      <c r="A230" s="3"/>
      <c r="B230" s="3"/>
      <c r="C230" s="3"/>
      <c r="D230" s="3"/>
      <c r="E230" s="3"/>
      <c r="F230" s="3"/>
      <c r="G230" s="3"/>
      <c r="H230" s="5"/>
      <c r="I230" s="23"/>
      <c r="J230" s="23"/>
      <c r="K230" s="5"/>
      <c r="L230" s="5"/>
      <c r="M230" s="5"/>
      <c r="N230" s="5"/>
      <c r="O230" s="5"/>
      <c r="P230" s="23"/>
    </row>
    <row r="231" spans="1:16" x14ac:dyDescent="0.2">
      <c r="A231" s="3"/>
      <c r="B231" s="3"/>
      <c r="C231" s="3"/>
      <c r="D231" s="3"/>
      <c r="E231" s="3"/>
      <c r="F231" s="3"/>
      <c r="G231" s="3"/>
      <c r="H231" s="5"/>
      <c r="I231" s="23"/>
      <c r="J231" s="23"/>
      <c r="K231" s="5"/>
      <c r="L231" s="5"/>
      <c r="M231" s="5"/>
      <c r="N231" s="5"/>
      <c r="O231" s="5"/>
      <c r="P231" s="23"/>
    </row>
    <row r="232" spans="1:16" x14ac:dyDescent="0.2">
      <c r="A232" s="3"/>
      <c r="B232" s="3"/>
      <c r="C232" s="3"/>
      <c r="D232" s="3"/>
      <c r="E232" s="3"/>
      <c r="F232" s="3"/>
      <c r="G232" s="3"/>
      <c r="H232" s="5"/>
      <c r="I232" s="23"/>
      <c r="J232" s="23"/>
      <c r="K232" s="5"/>
      <c r="L232" s="5"/>
      <c r="M232" s="5"/>
      <c r="N232" s="5"/>
      <c r="O232" s="5"/>
      <c r="P232" s="23"/>
    </row>
    <row r="233" spans="1:16" x14ac:dyDescent="0.2">
      <c r="A233" s="3"/>
      <c r="B233" s="3"/>
      <c r="C233" s="3"/>
      <c r="D233" s="3"/>
      <c r="E233" s="3"/>
      <c r="F233" s="3"/>
      <c r="G233" s="3"/>
      <c r="H233" s="5"/>
      <c r="I233" s="23"/>
      <c r="J233" s="23"/>
      <c r="K233" s="5"/>
      <c r="L233" s="5"/>
      <c r="M233" s="5"/>
      <c r="N233" s="5"/>
      <c r="O233" s="5"/>
      <c r="P233" s="23"/>
    </row>
    <row r="234" spans="1:16" x14ac:dyDescent="0.2">
      <c r="A234" s="3"/>
      <c r="B234" s="3"/>
      <c r="C234" s="3"/>
      <c r="D234" s="3"/>
      <c r="E234" s="3"/>
      <c r="F234" s="3"/>
      <c r="G234" s="3"/>
      <c r="H234" s="23"/>
      <c r="I234" s="23"/>
      <c r="J234" s="23"/>
      <c r="K234" s="5"/>
      <c r="L234" s="5"/>
      <c r="M234" s="5"/>
      <c r="N234" s="5"/>
      <c r="O234" s="5"/>
      <c r="P234" s="23"/>
    </row>
    <row r="235" spans="1:16" x14ac:dyDescent="0.2">
      <c r="A235" s="3"/>
      <c r="B235" s="3"/>
      <c r="C235" s="3"/>
      <c r="D235" s="3"/>
      <c r="E235" s="3"/>
      <c r="F235" s="3"/>
      <c r="G235" s="3"/>
      <c r="H235" s="23"/>
      <c r="I235" s="23"/>
      <c r="J235" s="23"/>
      <c r="K235" s="5"/>
      <c r="L235" s="5"/>
      <c r="M235" s="5"/>
      <c r="N235" s="5"/>
      <c r="O235" s="5"/>
      <c r="P235" s="23"/>
    </row>
    <row r="236" spans="1:16" x14ac:dyDescent="0.2">
      <c r="A236" s="3"/>
      <c r="B236" s="3"/>
      <c r="C236" s="3"/>
      <c r="D236" s="3"/>
      <c r="E236" s="3"/>
      <c r="F236" s="3"/>
      <c r="G236" s="3"/>
      <c r="H236" s="23"/>
      <c r="I236" s="23"/>
      <c r="J236" s="23"/>
      <c r="K236" s="5"/>
      <c r="L236" s="5"/>
      <c r="M236" s="5"/>
      <c r="N236" s="5"/>
      <c r="O236" s="5"/>
      <c r="P236" s="23"/>
    </row>
    <row r="237" spans="1:16" x14ac:dyDescent="0.2">
      <c r="A237" s="3"/>
      <c r="B237" s="3"/>
      <c r="C237" s="3"/>
      <c r="D237" s="3"/>
      <c r="E237" s="3"/>
      <c r="F237" s="3"/>
      <c r="G237" s="3"/>
      <c r="H237" s="23"/>
      <c r="I237" s="23"/>
      <c r="J237" s="23"/>
      <c r="K237" s="5"/>
      <c r="L237" s="5"/>
      <c r="M237" s="5"/>
      <c r="N237" s="5"/>
      <c r="O237" s="5"/>
      <c r="P237" s="23"/>
    </row>
    <row r="238" spans="1:16" x14ac:dyDescent="0.2">
      <c r="A238" s="3"/>
      <c r="B238" s="3"/>
      <c r="C238" s="3"/>
      <c r="D238" s="3"/>
      <c r="E238" s="3"/>
      <c r="F238" s="3"/>
      <c r="G238" s="3"/>
      <c r="H238" s="23"/>
      <c r="I238" s="23"/>
      <c r="J238" s="23"/>
      <c r="K238" s="5"/>
      <c r="L238" s="5"/>
      <c r="M238" s="5"/>
      <c r="N238" s="5"/>
      <c r="O238" s="5"/>
      <c r="P238" s="23"/>
    </row>
    <row r="239" spans="1:16" x14ac:dyDescent="0.2">
      <c r="A239" s="3"/>
      <c r="B239" s="3"/>
      <c r="C239" s="3"/>
      <c r="D239" s="3"/>
      <c r="E239" s="3"/>
      <c r="F239" s="3"/>
      <c r="G239" s="3"/>
      <c r="I239" s="23"/>
      <c r="J239" s="23"/>
      <c r="K239" s="5"/>
      <c r="L239" s="5"/>
      <c r="M239" s="5"/>
      <c r="N239" s="5"/>
      <c r="O239" s="5"/>
    </row>
    <row r="240" spans="1:16" x14ac:dyDescent="0.2">
      <c r="K240" s="1"/>
      <c r="L240" s="1"/>
      <c r="M240" s="1"/>
      <c r="N240" s="1"/>
      <c r="O240" s="1"/>
    </row>
    <row r="241" spans="8:15" x14ac:dyDescent="0.2">
      <c r="H241" s="2"/>
      <c r="K241" s="1"/>
      <c r="L241" s="1"/>
      <c r="M241" s="1"/>
      <c r="N241" s="1"/>
      <c r="O241" s="1"/>
    </row>
    <row r="242" spans="8:15" x14ac:dyDescent="0.2">
      <c r="K242" s="1"/>
      <c r="L242" s="1"/>
      <c r="M242" s="1"/>
      <c r="N242" s="1"/>
      <c r="O242" s="1"/>
    </row>
    <row r="243" spans="8:15" x14ac:dyDescent="0.2">
      <c r="K243" s="1"/>
      <c r="L243" s="1"/>
      <c r="M243" s="1"/>
      <c r="N243" s="1"/>
      <c r="O243" s="1"/>
    </row>
    <row r="244" spans="8:15" x14ac:dyDescent="0.2">
      <c r="H244" s="2"/>
      <c r="K244" s="1"/>
      <c r="L244" s="1"/>
      <c r="M244" s="1"/>
      <c r="N244" s="1"/>
      <c r="O244" s="1"/>
    </row>
    <row r="245" spans="8:15" x14ac:dyDescent="0.2">
      <c r="K245" s="1"/>
      <c r="L245" s="1"/>
      <c r="M245" s="1"/>
      <c r="N245" s="1"/>
      <c r="O245" s="1"/>
    </row>
    <row r="246" spans="8:15" x14ac:dyDescent="0.2">
      <c r="K246" s="1"/>
      <c r="L246" s="1"/>
      <c r="M246" s="1"/>
      <c r="N246" s="1"/>
      <c r="O246" s="1"/>
    </row>
    <row r="247" spans="8:15" x14ac:dyDescent="0.2">
      <c r="K247" s="1"/>
      <c r="L247" s="1"/>
      <c r="M247" s="1"/>
      <c r="N247" s="1"/>
      <c r="O247" s="1"/>
    </row>
  </sheetData>
  <mergeCells count="63">
    <mergeCell ref="A11:B11"/>
    <mergeCell ref="A12:B12"/>
    <mergeCell ref="I12:I16"/>
    <mergeCell ref="I17:J17"/>
    <mergeCell ref="A21:A24"/>
    <mergeCell ref="A19:B19"/>
    <mergeCell ref="A18:B18"/>
    <mergeCell ref="J12:J16"/>
    <mergeCell ref="A13:B13"/>
    <mergeCell ref="A16:B16"/>
    <mergeCell ref="A17:B17"/>
    <mergeCell ref="A15:B15"/>
    <mergeCell ref="A14:B14"/>
    <mergeCell ref="I21:J21"/>
    <mergeCell ref="I18:J18"/>
    <mergeCell ref="I20:J20"/>
    <mergeCell ref="A1:B1"/>
    <mergeCell ref="A3:A6"/>
    <mergeCell ref="B3:B10"/>
    <mergeCell ref="I3:I6"/>
    <mergeCell ref="I10:J10"/>
    <mergeCell ref="J3:J6"/>
    <mergeCell ref="A7:A10"/>
    <mergeCell ref="I7:J7"/>
    <mergeCell ref="I8:J8"/>
    <mergeCell ref="I9:J9"/>
    <mergeCell ref="C1:G1"/>
    <mergeCell ref="A20:B20"/>
    <mergeCell ref="A25:A28"/>
    <mergeCell ref="I25:I28"/>
    <mergeCell ref="J25:J28"/>
    <mergeCell ref="I22:J22"/>
    <mergeCell ref="Q31:R31"/>
    <mergeCell ref="A32:B32"/>
    <mergeCell ref="A38:B38"/>
    <mergeCell ref="A47:B47"/>
    <mergeCell ref="B21:B28"/>
    <mergeCell ref="A35:B35"/>
    <mergeCell ref="A36:B36"/>
    <mergeCell ref="A33:B33"/>
    <mergeCell ref="A46:B46"/>
    <mergeCell ref="I33:J33"/>
    <mergeCell ref="A39:A42"/>
    <mergeCell ref="B39:B42"/>
    <mergeCell ref="A43:B43"/>
    <mergeCell ref="A44:B44"/>
    <mergeCell ref="A45:B45"/>
    <mergeCell ref="A34:B34"/>
    <mergeCell ref="A56:B56"/>
    <mergeCell ref="I29:J29"/>
    <mergeCell ref="A30:B30"/>
    <mergeCell ref="I30:J30"/>
    <mergeCell ref="B48:B51"/>
    <mergeCell ref="A31:B31"/>
    <mergeCell ref="I31:J31"/>
    <mergeCell ref="A29:B29"/>
    <mergeCell ref="I32:J32"/>
    <mergeCell ref="A55:B55"/>
    <mergeCell ref="A52:B52"/>
    <mergeCell ref="A53:B53"/>
    <mergeCell ref="A54:B54"/>
    <mergeCell ref="A48:A51"/>
    <mergeCell ref="A37:B37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15-07-19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María José Villarreal Gómez</cp:lastModifiedBy>
  <dcterms:created xsi:type="dcterms:W3CDTF">2013-11-13T14:21:37Z</dcterms:created>
  <dcterms:modified xsi:type="dcterms:W3CDTF">2019-08-05T21:12:10Z</dcterms:modified>
</cp:coreProperties>
</file>