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zyska/Dropbox/Icke/Work/Sequencing/"/>
    </mc:Choice>
  </mc:AlternateContent>
  <xr:revisionPtr revIDLastSave="0" documentId="13_ncr:1_{6718B2D1-A0D5-8745-9896-8091E5CDEB99}" xr6:coauthVersionLast="47" xr6:coauthVersionMax="47" xr10:uidLastSave="{00000000-0000-0000-0000-000000000000}"/>
  <bookViews>
    <workbookView xWindow="740" yWindow="800" windowWidth="17920" windowHeight="17620" activeTab="1" xr2:uid="{00000000-000D-0000-FFFF-FFFF00000000}"/>
  </bookViews>
  <sheets>
    <sheet name="Status" sheetId="1" r:id="rId1"/>
    <sheet name="Libraries" sheetId="2" r:id="rId2"/>
    <sheet name="AgilentIndices" sheetId="3" r:id="rId3"/>
    <sheet name="SeqAnalysis" sheetId="4" r:id="rId4"/>
    <sheet name="SeqConc" sheetId="5" r:id="rId5"/>
    <sheet name="CXCR3-enrichment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2" l="1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" i="2"/>
  <c r="T5" i="2"/>
  <c r="T6" i="2"/>
  <c r="T7" i="2"/>
  <c r="T8" i="2"/>
  <c r="T9" i="2"/>
  <c r="L38" i="4"/>
  <c r="L39" i="4"/>
  <c r="L40" i="4"/>
  <c r="L41" i="4"/>
  <c r="L42" i="4"/>
  <c r="L43" i="4"/>
  <c r="L44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" i="4"/>
  <c r="C6" i="4"/>
  <c r="O4" i="6"/>
  <c r="O5" i="6"/>
  <c r="O6" i="6"/>
  <c r="O7" i="6"/>
  <c r="O8" i="6"/>
  <c r="O9" i="6"/>
  <c r="O3" i="6"/>
  <c r="I4" i="6"/>
  <c r="I5" i="6"/>
  <c r="I6" i="6"/>
  <c r="I7" i="6"/>
  <c r="I8" i="6"/>
  <c r="I9" i="6"/>
  <c r="I3" i="6"/>
  <c r="G4" i="6"/>
  <c r="G5" i="6"/>
  <c r="G6" i="6"/>
  <c r="G7" i="6"/>
  <c r="G8" i="6"/>
  <c r="G9" i="6"/>
  <c r="G3" i="6"/>
  <c r="L9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4" i="5"/>
  <c r="L11" i="5"/>
  <c r="O9" i="5" s="1"/>
  <c r="O8" i="5" s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8" i="5"/>
  <c r="F9" i="5"/>
  <c r="F19" i="5"/>
  <c r="F8" i="5"/>
  <c r="J9" i="5"/>
  <c r="G14" i="5" s="1"/>
  <c r="D9" i="5"/>
  <c r="D10" i="5"/>
  <c r="F10" i="5" s="1"/>
  <c r="D11" i="5"/>
  <c r="F11" i="5" s="1"/>
  <c r="D12" i="5"/>
  <c r="F12" i="5" s="1"/>
  <c r="D13" i="5"/>
  <c r="F13" i="5" s="1"/>
  <c r="D14" i="5"/>
  <c r="F14" i="5" s="1"/>
  <c r="D15" i="5"/>
  <c r="F15" i="5" s="1"/>
  <c r="D16" i="5"/>
  <c r="F16" i="5" s="1"/>
  <c r="D17" i="5"/>
  <c r="F17" i="5" s="1"/>
  <c r="D18" i="5"/>
  <c r="F18" i="5" s="1"/>
  <c r="D19" i="5"/>
  <c r="D20" i="5"/>
  <c r="F20" i="5" s="1"/>
  <c r="D21" i="5"/>
  <c r="F21" i="5" s="1"/>
  <c r="D22" i="5"/>
  <c r="F22" i="5" s="1"/>
  <c r="D23" i="5"/>
  <c r="F23" i="5" s="1"/>
  <c r="D8" i="5"/>
  <c r="G22" i="5" l="1"/>
  <c r="G17" i="5"/>
  <c r="G12" i="5"/>
  <c r="G21" i="5"/>
  <c r="G11" i="5"/>
  <c r="G15" i="5"/>
  <c r="G9" i="5"/>
  <c r="G23" i="5"/>
  <c r="G18" i="5"/>
  <c r="G13" i="5"/>
  <c r="G16" i="5"/>
  <c r="G20" i="5"/>
  <c r="G10" i="5"/>
  <c r="G19" i="5"/>
  <c r="G8" i="5"/>
  <c r="G7" i="2"/>
  <c r="G9" i="2"/>
  <c r="G10" i="2"/>
  <c r="G11" i="2"/>
  <c r="G18" i="2"/>
  <c r="G19" i="2"/>
  <c r="G20" i="2"/>
  <c r="G22" i="2"/>
  <c r="G23" i="2"/>
  <c r="G24" i="2"/>
  <c r="G25" i="2"/>
  <c r="G28" i="2"/>
  <c r="G29" i="2"/>
  <c r="G30" i="2"/>
  <c r="G33" i="2"/>
  <c r="G34" i="2"/>
  <c r="G39" i="2"/>
  <c r="G40" i="2"/>
  <c r="G6" i="2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" i="4"/>
  <c r="A4" i="4"/>
  <c r="A6" i="4"/>
  <c r="A7" i="4"/>
  <c r="A9" i="4"/>
  <c r="A10" i="4"/>
  <c r="A11" i="4"/>
  <c r="A13" i="4"/>
  <c r="A14" i="4"/>
  <c r="A15" i="4"/>
  <c r="A16" i="4"/>
  <c r="A18" i="4"/>
  <c r="A19" i="4"/>
  <c r="A20" i="4"/>
  <c r="A22" i="4"/>
  <c r="A23" i="4"/>
  <c r="A24" i="4"/>
  <c r="A25" i="4"/>
  <c r="A26" i="4"/>
  <c r="A28" i="4"/>
  <c r="A29" i="4"/>
  <c r="A30" i="4"/>
  <c r="A31" i="4"/>
  <c r="A33" i="4"/>
  <c r="A34" i="4"/>
  <c r="A35" i="4"/>
  <c r="A36" i="4"/>
  <c r="A37" i="4"/>
  <c r="A39" i="4"/>
  <c r="A40" i="4"/>
  <c r="A3" i="4"/>
  <c r="O11" i="4"/>
  <c r="O20" i="4"/>
  <c r="O22" i="4"/>
  <c r="O23" i="4"/>
  <c r="O24" i="4"/>
  <c r="O25" i="4"/>
  <c r="O26" i="4"/>
  <c r="O28" i="4"/>
  <c r="O29" i="4"/>
  <c r="O30" i="4"/>
  <c r="O31" i="4"/>
  <c r="O33" i="4"/>
  <c r="O34" i="4"/>
  <c r="O35" i="4"/>
  <c r="O36" i="4"/>
  <c r="O37" i="4"/>
  <c r="O9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4" i="2"/>
  <c r="A6" i="2"/>
  <c r="A7" i="2"/>
  <c r="A9" i="2"/>
  <c r="A10" i="2"/>
  <c r="A11" i="2"/>
  <c r="A13" i="2"/>
  <c r="A14" i="2"/>
  <c r="A15" i="2"/>
  <c r="A16" i="2"/>
  <c r="A18" i="2"/>
  <c r="A19" i="2"/>
  <c r="A20" i="2"/>
  <c r="A22" i="2"/>
  <c r="A23" i="2"/>
  <c r="A24" i="2"/>
  <c r="A25" i="2"/>
  <c r="A26" i="2"/>
  <c r="A28" i="2"/>
  <c r="A29" i="2"/>
  <c r="A30" i="2"/>
  <c r="A31" i="2"/>
  <c r="A33" i="2"/>
  <c r="A34" i="2"/>
  <c r="A35" i="2"/>
  <c r="A36" i="2"/>
  <c r="A37" i="2"/>
  <c r="A39" i="2"/>
  <c r="A40" i="2"/>
  <c r="A3" i="2"/>
  <c r="B40" i="2"/>
  <c r="B39" i="2"/>
  <c r="B37" i="2"/>
  <c r="B36" i="2"/>
  <c r="B35" i="2"/>
  <c r="B34" i="2"/>
  <c r="B33" i="2"/>
  <c r="B30" i="2"/>
  <c r="B29" i="2"/>
  <c r="B28" i="2"/>
  <c r="B25" i="2"/>
  <c r="B24" i="2"/>
  <c r="B23" i="2"/>
  <c r="B22" i="2"/>
  <c r="B20" i="2"/>
  <c r="B19" i="2"/>
  <c r="B18" i="2"/>
  <c r="B16" i="2"/>
  <c r="B14" i="2"/>
  <c r="B13" i="2"/>
  <c r="B11" i="2"/>
  <c r="B10" i="2"/>
  <c r="B9" i="2"/>
  <c r="B7" i="2"/>
  <c r="B6" i="2"/>
  <c r="B4" i="2"/>
  <c r="B3" i="2"/>
  <c r="F37" i="2"/>
  <c r="N4" i="2"/>
  <c r="N13" i="2"/>
  <c r="N14" i="2"/>
  <c r="N16" i="2"/>
  <c r="N33" i="2"/>
  <c r="N34" i="2"/>
  <c r="N35" i="2"/>
  <c r="F15" i="2"/>
  <c r="F14" i="2"/>
  <c r="F13" i="2"/>
  <c r="F4" i="2"/>
  <c r="F3" i="2"/>
  <c r="F36" i="2"/>
  <c r="F35" i="2"/>
  <c r="F16" i="2"/>
  <c r="F40" i="2"/>
  <c r="F39" i="2"/>
  <c r="F34" i="2"/>
  <c r="F33" i="2"/>
  <c r="F25" i="2"/>
  <c r="F30" i="2"/>
  <c r="F29" i="2"/>
  <c r="F28" i="2"/>
  <c r="F24" i="2"/>
  <c r="F23" i="2"/>
  <c r="F22" i="2"/>
  <c r="F19" i="2"/>
  <c r="F20" i="2"/>
  <c r="F18" i="2"/>
  <c r="F11" i="2"/>
  <c r="F10" i="2"/>
  <c r="F9" i="2"/>
  <c r="F7" i="2"/>
  <c r="F6" i="2"/>
  <c r="J8" i="5" l="1"/>
</calcChain>
</file>

<file path=xl/sharedStrings.xml><?xml version="1.0" encoding="utf-8"?>
<sst xmlns="http://schemas.openxmlformats.org/spreadsheetml/2006/main" count="734" uniqueCount="330">
  <si>
    <t>Targeted DNA Seq</t>
  </si>
  <si>
    <t>WES</t>
  </si>
  <si>
    <t>SingleCell</t>
  </si>
  <si>
    <t>Sample</t>
  </si>
  <si>
    <t>DNA</t>
  </si>
  <si>
    <t>Library</t>
  </si>
  <si>
    <t>Project</t>
  </si>
  <si>
    <t>type</t>
  </si>
  <si>
    <t>cell-ID</t>
  </si>
  <si>
    <t>cDNA-ID</t>
  </si>
  <si>
    <t>10x-GEX-ID</t>
  </si>
  <si>
    <t>10x-FB-ID</t>
  </si>
  <si>
    <t>Date</t>
  </si>
  <si>
    <t>Status</t>
  </si>
  <si>
    <t>Billing</t>
  </si>
  <si>
    <t>scProject</t>
  </si>
  <si>
    <t>LO 004 Tumor</t>
  </si>
  <si>
    <t>4T</t>
  </si>
  <si>
    <t>P1696</t>
  </si>
  <si>
    <t>LO 004 Healthy</t>
  </si>
  <si>
    <t>4H</t>
  </si>
  <si>
    <t>LO 007 Tumor</t>
  </si>
  <si>
    <t>7T</t>
  </si>
  <si>
    <t>LO 007 Healthy</t>
  </si>
  <si>
    <t>7H</t>
  </si>
  <si>
    <t>LO 009 Tumor</t>
  </si>
  <si>
    <t>9T</t>
  </si>
  <si>
    <t>L09T</t>
  </si>
  <si>
    <t>CITE-seq</t>
  </si>
  <si>
    <t>ECRC</t>
  </si>
  <si>
    <t>P1752</t>
  </si>
  <si>
    <t>SP193</t>
  </si>
  <si>
    <t>LO 009 Healthy</t>
  </si>
  <si>
    <t>9H</t>
  </si>
  <si>
    <t>LO 009 Tumor organoid WRN</t>
  </si>
  <si>
    <t>9O</t>
  </si>
  <si>
    <t>L09TO</t>
  </si>
  <si>
    <t>scRNA-seq</t>
  </si>
  <si>
    <t>LO 010 Tumor</t>
  </si>
  <si>
    <t>10T</t>
  </si>
  <si>
    <t>LO 010 Healthy</t>
  </si>
  <si>
    <t>10H</t>
  </si>
  <si>
    <t>LO 011 Tumor</t>
  </si>
  <si>
    <t>11T</t>
  </si>
  <si>
    <t>LO 011 Healthy</t>
  </si>
  <si>
    <t>11H</t>
  </si>
  <si>
    <t>LO 011 Tumor organoid CHIR P3</t>
  </si>
  <si>
    <t>11O-A</t>
  </si>
  <si>
    <t>L11TO</t>
  </si>
  <si>
    <t>LO 012 Tumor</t>
  </si>
  <si>
    <t>12T</t>
  </si>
  <si>
    <t>L12T</t>
  </si>
  <si>
    <t>LO 012 Healthy</t>
  </si>
  <si>
    <t>12H</t>
  </si>
  <si>
    <t>L12H</t>
  </si>
  <si>
    <t>LO 012 Tumor organoid WRN</t>
  </si>
  <si>
    <t>12O-A</t>
  </si>
  <si>
    <t>L12TO1</t>
  </si>
  <si>
    <t>LO 012 Tumor organoid FGF2</t>
  </si>
  <si>
    <t>12O-B</t>
  </si>
  <si>
    <t>L12TO2</t>
  </si>
  <si>
    <t>LO 012 Healthy organoid WRN</t>
  </si>
  <si>
    <t>Platform</t>
  </si>
  <si>
    <t>P1761</t>
  </si>
  <si>
    <t>LO 017 Tumor</t>
  </si>
  <si>
    <t>17T</t>
  </si>
  <si>
    <t>L17T</t>
  </si>
  <si>
    <t>LO 017 Healthy</t>
  </si>
  <si>
    <t>17H</t>
  </si>
  <si>
    <t>L17H</t>
  </si>
  <si>
    <t>LO 017 Tumor organoid CHIR</t>
  </si>
  <si>
    <t>17O</t>
  </si>
  <si>
    <t>L17TO</t>
  </si>
  <si>
    <t>LO 017 Healthy organoid WRN</t>
  </si>
  <si>
    <t xml:space="preserve">LO 018 Tumor </t>
  </si>
  <si>
    <t>18T</t>
  </si>
  <si>
    <t>L18T</t>
  </si>
  <si>
    <t>LO 018 Healthy</t>
  </si>
  <si>
    <t>18H</t>
  </si>
  <si>
    <t>L18H</t>
  </si>
  <si>
    <t>LO 018 Tumor organoid CHIR</t>
  </si>
  <si>
    <t>18TOC</t>
  </si>
  <si>
    <t>LO 018 Tumor organoid FGF2</t>
  </si>
  <si>
    <t>18TO2</t>
  </si>
  <si>
    <t>LO 018 Healthy Organoid WRN</t>
  </si>
  <si>
    <t>LO 022 Tumor</t>
  </si>
  <si>
    <t>22T</t>
  </si>
  <si>
    <t>LO 022 Healthy</t>
  </si>
  <si>
    <t>22H</t>
  </si>
  <si>
    <t>GEX</t>
  </si>
  <si>
    <t>i7-Index ID</t>
  </si>
  <si>
    <t>i7-Index</t>
  </si>
  <si>
    <t>LibConc [ng/µl]</t>
  </si>
  <si>
    <t>FragSize [bp]</t>
  </si>
  <si>
    <t>cDNA conc</t>
  </si>
  <si>
    <t>cDNA size</t>
  </si>
  <si>
    <t>BIMSB-ID</t>
  </si>
  <si>
    <t>lib conc</t>
  </si>
  <si>
    <t>lib  FragSize</t>
  </si>
  <si>
    <t>Pool-ID</t>
  </si>
  <si>
    <t>G02</t>
  </si>
  <si>
    <t xml:space="preserve">ACTATGCA </t>
  </si>
  <si>
    <t>H02</t>
  </si>
  <si>
    <t xml:space="preserve">CCTAATCC </t>
  </si>
  <si>
    <t>A01</t>
  </si>
  <si>
    <t xml:space="preserve">GTCTGTCA </t>
  </si>
  <si>
    <t>A03</t>
  </si>
  <si>
    <t xml:space="preserve">AGCAGGAA </t>
  </si>
  <si>
    <t>B01</t>
  </si>
  <si>
    <t xml:space="preserve">TGAAGAGA </t>
  </si>
  <si>
    <t>B03</t>
  </si>
  <si>
    <t xml:space="preserve">AGCCATGC </t>
  </si>
  <si>
    <t>C01</t>
  </si>
  <si>
    <t xml:space="preserve">TTCACGCA </t>
  </si>
  <si>
    <t>C03</t>
  </si>
  <si>
    <t xml:space="preserve">TGGCTTCA </t>
  </si>
  <si>
    <t>D01</t>
  </si>
  <si>
    <t xml:space="preserve">AACGTGAT </t>
  </si>
  <si>
    <t>E01</t>
  </si>
  <si>
    <t xml:space="preserve">ACCACTGT </t>
  </si>
  <si>
    <t>F01</t>
  </si>
  <si>
    <t xml:space="preserve">ACCTCCAA </t>
  </si>
  <si>
    <t>G01</t>
  </si>
  <si>
    <t xml:space="preserve">ATTGAGGA </t>
  </si>
  <si>
    <t>D03</t>
  </si>
  <si>
    <t xml:space="preserve">CATCAAGT </t>
  </si>
  <si>
    <t>H01</t>
  </si>
  <si>
    <t xml:space="preserve">ACACAGAA </t>
  </si>
  <si>
    <t>E03</t>
  </si>
  <si>
    <t xml:space="preserve">CTAAGGTC </t>
  </si>
  <si>
    <t>A02</t>
  </si>
  <si>
    <t xml:space="preserve">GCGAGTAA </t>
  </si>
  <si>
    <t>F03</t>
  </si>
  <si>
    <t xml:space="preserve">AGTGGTCA </t>
  </si>
  <si>
    <t>SI-TT-G9</t>
  </si>
  <si>
    <t>B02</t>
  </si>
  <si>
    <t xml:space="preserve">GTCGTAGA </t>
  </si>
  <si>
    <t>G03</t>
  </si>
  <si>
    <t xml:space="preserve">AGATCGCA </t>
  </si>
  <si>
    <t>C02</t>
  </si>
  <si>
    <t xml:space="preserve">GTGTTCTA </t>
  </si>
  <si>
    <t>H03</t>
  </si>
  <si>
    <t xml:space="preserve">ATCCTGTA </t>
  </si>
  <si>
    <t>D02</t>
  </si>
  <si>
    <t xml:space="preserve">TATCAGCA </t>
  </si>
  <si>
    <t>E02</t>
  </si>
  <si>
    <t xml:space="preserve">TGGAACAA </t>
  </si>
  <si>
    <t>SI-TT-G8</t>
  </si>
  <si>
    <t>SI-TN-B3</t>
  </si>
  <si>
    <t>F02</t>
  </si>
  <si>
    <t xml:space="preserve">TGGTGGTA </t>
  </si>
  <si>
    <t>SI-TT-G7</t>
  </si>
  <si>
    <t>SI-TN-B2</t>
  </si>
  <si>
    <t>SI-TT-G11</t>
  </si>
  <si>
    <t>SI-TT-G10</t>
  </si>
  <si>
    <t>SI-TT-G12</t>
  </si>
  <si>
    <t xml:space="preserve">Index </t>
  </si>
  <si>
    <t>ID</t>
  </si>
  <si>
    <t xml:space="preserve">Sequence </t>
  </si>
  <si>
    <t xml:space="preserve">A01 </t>
  </si>
  <si>
    <t xml:space="preserve">B01 </t>
  </si>
  <si>
    <t xml:space="preserve">C01 </t>
  </si>
  <si>
    <t xml:space="preserve">D01 </t>
  </si>
  <si>
    <t xml:space="preserve">E01 </t>
  </si>
  <si>
    <t xml:space="preserve">F01 </t>
  </si>
  <si>
    <t xml:space="preserve">G01 </t>
  </si>
  <si>
    <t xml:space="preserve">H01 </t>
  </si>
  <si>
    <t xml:space="preserve">A02 </t>
  </si>
  <si>
    <t xml:space="preserve">B02 </t>
  </si>
  <si>
    <t xml:space="preserve">C02 </t>
  </si>
  <si>
    <t xml:space="preserve">D02 </t>
  </si>
  <si>
    <t xml:space="preserve">E02 </t>
  </si>
  <si>
    <t xml:space="preserve">F02 </t>
  </si>
  <si>
    <t xml:space="preserve">G02 </t>
  </si>
  <si>
    <t xml:space="preserve">H02 </t>
  </si>
  <si>
    <t xml:space="preserve">A03 </t>
  </si>
  <si>
    <t xml:space="preserve">B03 </t>
  </si>
  <si>
    <t xml:space="preserve">C03 </t>
  </si>
  <si>
    <t xml:space="preserve">D03 </t>
  </si>
  <si>
    <t xml:space="preserve">E03 </t>
  </si>
  <si>
    <t xml:space="preserve">F03 </t>
  </si>
  <si>
    <t xml:space="preserve">G03 </t>
  </si>
  <si>
    <t xml:space="preserve">H03 </t>
  </si>
  <si>
    <t xml:space="preserve">A04 </t>
  </si>
  <si>
    <t xml:space="preserve">CCGTGAGA </t>
  </si>
  <si>
    <t xml:space="preserve">B04 </t>
  </si>
  <si>
    <t xml:space="preserve">GACTAGTA </t>
  </si>
  <si>
    <t xml:space="preserve">C04 </t>
  </si>
  <si>
    <t xml:space="preserve">GATAGACA </t>
  </si>
  <si>
    <t xml:space="preserve">D04 </t>
  </si>
  <si>
    <t xml:space="preserve">GCTCGGTA </t>
  </si>
  <si>
    <t xml:space="preserve">E04 </t>
  </si>
  <si>
    <t xml:space="preserve">GGTGCGAA </t>
  </si>
  <si>
    <t xml:space="preserve">F04 </t>
  </si>
  <si>
    <t xml:space="preserve">AACAACCA </t>
  </si>
  <si>
    <t xml:space="preserve">G04 </t>
  </si>
  <si>
    <t xml:space="preserve">CGGATTGC </t>
  </si>
  <si>
    <t xml:space="preserve">H04 </t>
  </si>
  <si>
    <t xml:space="preserve">AGTCACTA </t>
  </si>
  <si>
    <t>TargetedPanel Seq</t>
  </si>
  <si>
    <t>10TOC1</t>
  </si>
  <si>
    <t>10TOC2</t>
  </si>
  <si>
    <t>Lib #</t>
  </si>
  <si>
    <t>Vol extracted</t>
  </si>
  <si>
    <t>Qbit [ng/µl]</t>
  </si>
  <si>
    <t>total ng/µl</t>
  </si>
  <si>
    <t>DNA used [ng]</t>
  </si>
  <si>
    <t>DNA used ng</t>
  </si>
  <si>
    <t>DateOfExtraction</t>
  </si>
  <si>
    <t>SI-TT-E11</t>
  </si>
  <si>
    <t>SI-TT-E12</t>
  </si>
  <si>
    <t>SI-TT-F10</t>
  </si>
  <si>
    <t>SI-TT-F11</t>
  </si>
  <si>
    <t>SI-TT-F12</t>
  </si>
  <si>
    <t>SI-TTG10</t>
  </si>
  <si>
    <t>SI-TT-H10</t>
  </si>
  <si>
    <t>SI-TT-H11</t>
  </si>
  <si>
    <t>SI-TT-H12</t>
  </si>
  <si>
    <t>SI-TN-A8</t>
  </si>
  <si>
    <t>P1752_A</t>
  </si>
  <si>
    <t>SI-TN-A9</t>
  </si>
  <si>
    <t>SI-TN-A10</t>
  </si>
  <si>
    <t>SI-TN-A11</t>
  </si>
  <si>
    <t>SI-TN-A12</t>
  </si>
  <si>
    <t>P1752_B</t>
  </si>
  <si>
    <t>CXCR3-Enrichment</t>
  </si>
  <si>
    <t>03.11.2022</t>
  </si>
  <si>
    <t>15.02.2022</t>
  </si>
  <si>
    <t>31.10.2022</t>
  </si>
  <si>
    <t>16.09.2022</t>
  </si>
  <si>
    <t>20.09.2022</t>
  </si>
  <si>
    <t>downloaded</t>
  </si>
  <si>
    <t>sequenced</t>
  </si>
  <si>
    <t>libs transferred</t>
  </si>
  <si>
    <t>libs ready</t>
  </si>
  <si>
    <t>LO 010 Tumor organoid CHIR P4</t>
  </si>
  <si>
    <t>LO 010 Tumor organoid CHIR P2</t>
  </si>
  <si>
    <t>isolated</t>
  </si>
  <si>
    <t>not a lot</t>
  </si>
  <si>
    <t>must be isolated</t>
  </si>
  <si>
    <t>no (not sufficient)</t>
  </si>
  <si>
    <t>Seq</t>
  </si>
  <si>
    <t>MolPat</t>
  </si>
  <si>
    <t>DNA ready</t>
  </si>
  <si>
    <t>DNA -&gt; MolPat</t>
  </si>
  <si>
    <t>libs &lt;- MolPat</t>
  </si>
  <si>
    <t xml:space="preserve"> </t>
  </si>
  <si>
    <t>-&gt; CUBI</t>
  </si>
  <si>
    <t>MiniSeq</t>
  </si>
  <si>
    <t>DateReceived</t>
  </si>
  <si>
    <t>Analysis</t>
  </si>
  <si>
    <t>TOO FEW</t>
  </si>
  <si>
    <t>/data/gpfs-1/users/szyskam_c/work/NGSData/221111-P1761/P1761-fastqs</t>
  </si>
  <si>
    <t>Preprocess</t>
  </si>
  <si>
    <t>CR-path</t>
  </si>
  <si>
    <t>fastq-path</t>
  </si>
  <si>
    <t>pending</t>
  </si>
  <si>
    <t>started</t>
  </si>
  <si>
    <t>finished</t>
  </si>
  <si>
    <t>report/DB</t>
  </si>
  <si>
    <t>SeqStatus</t>
  </si>
  <si>
    <t>18_T</t>
  </si>
  <si>
    <t>18_H</t>
  </si>
  <si>
    <t>18_TO1</t>
  </si>
  <si>
    <t>18_TO2</t>
  </si>
  <si>
    <t>18_HO</t>
  </si>
  <si>
    <t>12_HO</t>
  </si>
  <si>
    <t>SampleInfo</t>
  </si>
  <si>
    <t>conc [nM]</t>
  </si>
  <si>
    <t>target</t>
  </si>
  <si>
    <t>nM</t>
  </si>
  <si>
    <t>µl</t>
  </si>
  <si>
    <t>µl to stock</t>
  </si>
  <si>
    <t>Concentration table for diluting sequencing libraries to an (possibly) equimolar pool</t>
  </si>
  <si>
    <t>ratio in pool</t>
  </si>
  <si>
    <t>per sample unit</t>
  </si>
  <si>
    <t xml:space="preserve">µl  for 4nM </t>
  </si>
  <si>
    <t>Approach A:</t>
  </si>
  <si>
    <t>Predilute every library to 4nM and pool with equal volumes (or using custom ratios)</t>
  </si>
  <si>
    <t>predilution vol</t>
  </si>
  <si>
    <t>predilution conc</t>
  </si>
  <si>
    <t>Approach B:</t>
  </si>
  <si>
    <t>Predilution</t>
  </si>
  <si>
    <t>direct Pool</t>
  </si>
  <si>
    <t>add H20</t>
  </si>
  <si>
    <t>final volume</t>
  </si>
  <si>
    <t>ng/µl</t>
  </si>
  <si>
    <t>bp average size</t>
  </si>
  <si>
    <t>pooled library</t>
  </si>
  <si>
    <t>diluted library</t>
  </si>
  <si>
    <t>volume</t>
  </si>
  <si>
    <t>Pool samples directly to target concentration (for different molarities of samples, change the "ratio in pool field)</t>
  </si>
  <si>
    <t>vol</t>
  </si>
  <si>
    <t>DNA [ng]</t>
  </si>
  <si>
    <t>µl for PreAmp</t>
  </si>
  <si>
    <t>ng for preAmp</t>
  </si>
  <si>
    <t>AmpMix</t>
  </si>
  <si>
    <t>LibPrimer</t>
  </si>
  <si>
    <t>cDNA [+5µl H20]</t>
  </si>
  <si>
    <t>H20</t>
  </si>
  <si>
    <t>61°C</t>
  </si>
  <si>
    <t>6 cycles</t>
  </si>
  <si>
    <t>tube label</t>
  </si>
  <si>
    <t>qbit</t>
  </si>
  <si>
    <t>falsche Primer!</t>
  </si>
  <si>
    <t>nach falscher PCR</t>
  </si>
  <si>
    <t>µl for good PCR</t>
  </si>
  <si>
    <t>+ 30µl von falscher PCR</t>
  </si>
  <si>
    <t>= 35 µl cDNA</t>
  </si>
  <si>
    <t>R1+UP [5µM2]</t>
  </si>
  <si>
    <t>63°C</t>
  </si>
  <si>
    <t>nach good PCR</t>
  </si>
  <si>
    <t>good PCR</t>
  </si>
  <si>
    <t>bad PCR</t>
  </si>
  <si>
    <t>R1-CXo7PCR</t>
  </si>
  <si>
    <t>µl for PCR</t>
  </si>
  <si>
    <t>CXo7 PCR</t>
  </si>
  <si>
    <t>R1+CX3o7 [5µM2]</t>
  </si>
  <si>
    <t>cDNA [+H20]</t>
  </si>
  <si>
    <t>qbit Pellet</t>
  </si>
  <si>
    <t>qbit SN</t>
  </si>
  <si>
    <t>R1-CXo5PCR</t>
  </si>
  <si>
    <t>10 cycles</t>
  </si>
  <si>
    <t>65°C</t>
  </si>
  <si>
    <t>12 cycles</t>
  </si>
  <si>
    <t>TargetedPanel</t>
  </si>
  <si>
    <t>09T</t>
  </si>
  <si>
    <t>/data/gpfs-1/users/szyskam_c/work/NGSData/221122-P1752/P1752-fastq</t>
  </si>
  <si>
    <t>FeatureBarcode</t>
  </si>
  <si>
    <t>L17HO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</si>
</sst>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Menlo"/>
      <family val="2"/>
    </font>
    <font>
      <sz val="12"/>
      <name val="Arial"/>
      <family val="2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/>
    </xf>
    <xf numFmtId="0" fontId="6" fillId="0" borderId="0" xfId="2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/>
    <xf numFmtId="0" fontId="2" fillId="0" borderId="10" xfId="0" applyFont="1" applyBorder="1" applyAlignment="1">
      <alignment horizontal="center"/>
    </xf>
    <xf numFmtId="0" fontId="0" fillId="0" borderId="1" xfId="0" applyBorder="1"/>
    <xf numFmtId="0" fontId="7" fillId="0" borderId="1" xfId="3" applyFont="1" applyFill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20" xfId="0" applyFont="1" applyBorder="1"/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8" xfId="0" applyFont="1" applyBorder="1"/>
    <xf numFmtId="0" fontId="8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0" borderId="3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7" fillId="0" borderId="11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17" fillId="0" borderId="16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7" fillId="0" borderId="13" xfId="0" applyFont="1" applyBorder="1" applyAlignment="1">
      <alignment horizontal="left"/>
    </xf>
    <xf numFmtId="0" fontId="2" fillId="0" borderId="28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17" fillId="0" borderId="13" xfId="0" applyFont="1" applyBorder="1" applyAlignment="1">
      <alignment horizontal="right"/>
    </xf>
    <xf numFmtId="0" fontId="17" fillId="0" borderId="30" xfId="0" quotePrefix="1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3" xfId="0" applyFill="1" applyBorder="1" applyAlignment="1">
      <alignment horizontal="center"/>
    </xf>
    <xf numFmtId="0" fontId="19" fillId="0" borderId="0" xfId="0" applyFont="1"/>
    <xf numFmtId="14" fontId="1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5" borderId="1" xfId="0" applyFont="1" applyFill="1" applyBorder="1"/>
    <xf numFmtId="0" fontId="0" fillId="5" borderId="1" xfId="0" applyFill="1" applyBorder="1"/>
    <xf numFmtId="0" fontId="0" fillId="5" borderId="12" xfId="0" applyFill="1" applyBorder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0" fillId="5" borderId="35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0" fillId="5" borderId="4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21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6" xfId="0" applyFont="1" applyBorder="1" applyAlignment="1">
      <alignment horizontal="right"/>
    </xf>
    <xf numFmtId="0" fontId="15" fillId="0" borderId="11" xfId="0" applyFont="1" applyBorder="1" applyAlignment="1">
      <alignment horizontal="left"/>
    </xf>
    <xf numFmtId="0" fontId="15" fillId="5" borderId="13" xfId="0" applyFont="1" applyFill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22" fillId="0" borderId="0" xfId="0" applyFont="1"/>
    <xf numFmtId="16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5" fillId="0" borderId="6" xfId="0" applyFont="1" applyBorder="1" applyAlignment="1">
      <alignment horizontal="right" vertical="center"/>
    </xf>
    <xf numFmtId="0" fontId="15" fillId="5" borderId="8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right" vertical="center"/>
    </xf>
    <xf numFmtId="0" fontId="15" fillId="5" borderId="1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164" fontId="15" fillId="0" borderId="8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right"/>
    </xf>
    <xf numFmtId="0" fontId="15" fillId="0" borderId="2" xfId="0" applyFont="1" applyBorder="1" applyAlignment="1">
      <alignment horizontal="left"/>
    </xf>
    <xf numFmtId="0" fontId="15" fillId="5" borderId="0" xfId="0" applyFont="1" applyFill="1" applyAlignment="1">
      <alignment horizontal="center"/>
    </xf>
    <xf numFmtId="164" fontId="15" fillId="0" borderId="12" xfId="0" applyNumberFormat="1" applyFont="1" applyBorder="1" applyAlignment="1">
      <alignment horizontal="right"/>
    </xf>
    <xf numFmtId="0" fontId="15" fillId="0" borderId="6" xfId="0" applyFont="1" applyBorder="1"/>
    <xf numFmtId="0" fontId="15" fillId="0" borderId="11" xfId="0" applyFont="1" applyBorder="1"/>
    <xf numFmtId="0" fontId="15" fillId="0" borderId="6" xfId="0" applyFont="1" applyBorder="1" applyAlignment="1">
      <alignment horizontal="center"/>
    </xf>
    <xf numFmtId="1" fontId="15" fillId="0" borderId="1" xfId="0" applyNumberFormat="1" applyFont="1" applyBorder="1"/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0" fontId="15" fillId="5" borderId="1" xfId="0" applyFont="1" applyFill="1" applyBorder="1"/>
    <xf numFmtId="164" fontId="15" fillId="0" borderId="1" xfId="0" applyNumberFormat="1" applyFont="1" applyBorder="1" applyAlignment="1">
      <alignment horizontal="center"/>
    </xf>
    <xf numFmtId="1" fontId="15" fillId="5" borderId="0" xfId="0" applyNumberFormat="1" applyFont="1" applyFill="1" applyAlignment="1">
      <alignment horizontal="center"/>
    </xf>
    <xf numFmtId="164" fontId="15" fillId="0" borderId="12" xfId="0" applyNumberFormat="1" applyFont="1" applyBorder="1"/>
    <xf numFmtId="0" fontId="15" fillId="0" borderId="16" xfId="0" applyFont="1" applyBorder="1"/>
    <xf numFmtId="164" fontId="15" fillId="0" borderId="12" xfId="0" applyNumberFormat="1" applyFont="1" applyBorder="1" applyAlignment="1">
      <alignment horizontal="center"/>
    </xf>
    <xf numFmtId="1" fontId="15" fillId="5" borderId="13" xfId="0" applyNumberFormat="1" applyFont="1" applyFill="1" applyBorder="1" applyAlignment="1">
      <alignment horizontal="center"/>
    </xf>
    <xf numFmtId="0" fontId="0" fillId="0" borderId="25" xfId="0" applyBorder="1"/>
    <xf numFmtId="0" fontId="1" fillId="0" borderId="0" xfId="0" applyFont="1"/>
    <xf numFmtId="0" fontId="0" fillId="0" borderId="0" xfId="0" quotePrefix="1"/>
    <xf numFmtId="0" fontId="0" fillId="0" borderId="11" xfId="0" applyBorder="1"/>
    <xf numFmtId="0" fontId="0" fillId="0" borderId="2" xfId="0" applyBorder="1"/>
    <xf numFmtId="0" fontId="1" fillId="0" borderId="1" xfId="0" applyFont="1" applyBorder="1"/>
    <xf numFmtId="0" fontId="0" fillId="0" borderId="16" xfId="0" applyBorder="1"/>
    <xf numFmtId="0" fontId="2" fillId="0" borderId="6" xfId="0" applyFont="1" applyBorder="1"/>
    <xf numFmtId="0" fontId="0" fillId="0" borderId="23" xfId="0" applyBorder="1"/>
    <xf numFmtId="0" fontId="0" fillId="0" borderId="24" xfId="0" applyBorder="1"/>
    <xf numFmtId="0" fontId="0" fillId="0" borderId="35" xfId="0" applyBorder="1"/>
    <xf numFmtId="0" fontId="0" fillId="0" borderId="26" xfId="0" applyBorder="1"/>
    <xf numFmtId="0" fontId="0" fillId="0" borderId="27" xfId="0" applyBorder="1"/>
    <xf numFmtId="0" fontId="0" fillId="0" borderId="3" xfId="0" applyBorder="1"/>
    <xf numFmtId="0" fontId="0" fillId="0" borderId="4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15" fillId="0" borderId="3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5" fillId="0" borderId="0" xfId="0" applyFont="1" applyAlignment="1">
      <alignment horizontal="left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3"/>
  <sheetViews>
    <sheetView topLeftCell="A3" zoomScale="91" workbookViewId="0">
      <selection activeCell="Q9" sqref="Q9"/>
    </sheetView>
  </sheetViews>
  <sheetFormatPr baseColWidth="10" defaultColWidth="11" defaultRowHeight="16" x14ac:dyDescent="0.2"/>
  <cols>
    <col min="1" max="1" width="38.33203125" customWidth="1"/>
    <col min="2" max="2" width="9" style="57" customWidth="1"/>
    <col min="3" max="3" width="7.1640625" style="1" customWidth="1"/>
    <col min="4" max="4" width="5.5" style="1" customWidth="1"/>
    <col min="5" max="5" width="10.33203125" style="1" customWidth="1"/>
    <col min="6" max="6" width="9.83203125" style="5" customWidth="1"/>
    <col min="7" max="7" width="7" style="1" customWidth="1"/>
    <col min="8" max="8" width="9.5" style="6" customWidth="1"/>
    <col min="9" max="9" width="10.33203125" style="1" customWidth="1"/>
    <col min="10" max="10" width="17.5" style="1" customWidth="1"/>
    <col min="11" max="11" width="13.6640625" style="1" customWidth="1"/>
    <col min="12" max="12" width="8.33203125" style="1" customWidth="1"/>
    <col min="13" max="13" width="9" style="1" customWidth="1"/>
    <col min="14" max="15" width="9.33203125" style="1" customWidth="1"/>
    <col min="16" max="16" width="11.5" style="1" customWidth="1"/>
    <col min="17" max="17" width="9" style="1" customWidth="1"/>
    <col min="18" max="18" width="10.6640625" style="1" customWidth="1"/>
    <col min="19" max="19" width="10.83203125" style="1" customWidth="1"/>
    <col min="20" max="20" width="11" style="1"/>
  </cols>
  <sheetData>
    <row r="1" spans="1:20" x14ac:dyDescent="0.2">
      <c r="A1" s="8"/>
      <c r="B1" s="55"/>
      <c r="C1" s="172" t="s">
        <v>199</v>
      </c>
      <c r="D1" s="172"/>
      <c r="E1" s="172"/>
      <c r="F1" s="173" t="s">
        <v>1</v>
      </c>
      <c r="G1" s="172"/>
      <c r="H1" s="172"/>
      <c r="I1" s="9"/>
      <c r="J1" s="172" t="s">
        <v>2</v>
      </c>
      <c r="K1" s="172"/>
      <c r="L1" s="172"/>
      <c r="M1" s="172"/>
      <c r="N1" s="172"/>
      <c r="O1" s="172"/>
      <c r="P1" s="172"/>
      <c r="Q1" s="172"/>
      <c r="R1" s="172"/>
      <c r="S1" s="172"/>
      <c r="T1" s="174"/>
    </row>
    <row r="2" spans="1:20" s="24" customFormat="1" x14ac:dyDescent="0.2">
      <c r="A2" s="19" t="s">
        <v>267</v>
      </c>
      <c r="B2" s="56" t="s">
        <v>4</v>
      </c>
      <c r="C2" s="20" t="s">
        <v>3</v>
      </c>
      <c r="D2" s="20" t="s">
        <v>5</v>
      </c>
      <c r="E2" s="20" t="s">
        <v>260</v>
      </c>
      <c r="F2" s="21" t="s">
        <v>3</v>
      </c>
      <c r="G2" s="20" t="s">
        <v>5</v>
      </c>
      <c r="H2" s="20" t="s">
        <v>260</v>
      </c>
      <c r="I2" s="22" t="s">
        <v>6</v>
      </c>
      <c r="J2" s="20" t="s">
        <v>3</v>
      </c>
      <c r="K2" s="20" t="s">
        <v>7</v>
      </c>
      <c r="L2" s="20" t="s">
        <v>8</v>
      </c>
      <c r="M2" s="20" t="s">
        <v>9</v>
      </c>
      <c r="N2" s="20" t="s">
        <v>10</v>
      </c>
      <c r="O2" s="20" t="s">
        <v>11</v>
      </c>
      <c r="P2" s="20" t="s">
        <v>12</v>
      </c>
      <c r="Q2" s="20" t="s">
        <v>260</v>
      </c>
      <c r="R2" s="20" t="s">
        <v>14</v>
      </c>
      <c r="S2" s="20" t="s">
        <v>6</v>
      </c>
      <c r="T2" s="23" t="s">
        <v>15</v>
      </c>
    </row>
    <row r="3" spans="1:20" x14ac:dyDescent="0.2">
      <c r="A3" s="29" t="s">
        <v>16</v>
      </c>
      <c r="B3" s="57">
        <v>4</v>
      </c>
      <c r="F3" s="31" t="s">
        <v>17</v>
      </c>
      <c r="G3" s="1">
        <v>0</v>
      </c>
      <c r="H3" s="1"/>
      <c r="I3" s="6" t="s">
        <v>18</v>
      </c>
      <c r="N3" s="25"/>
      <c r="O3" s="25"/>
      <c r="T3" s="4"/>
    </row>
    <row r="4" spans="1:20" x14ac:dyDescent="0.2">
      <c r="A4" s="29" t="s">
        <v>19</v>
      </c>
      <c r="B4" s="57">
        <v>4</v>
      </c>
      <c r="F4" s="31" t="s">
        <v>20</v>
      </c>
      <c r="G4" s="1">
        <v>3</v>
      </c>
      <c r="H4" s="1">
        <v>1</v>
      </c>
      <c r="I4" s="6" t="s">
        <v>18</v>
      </c>
      <c r="T4" s="4"/>
    </row>
    <row r="5" spans="1:20" x14ac:dyDescent="0.2">
      <c r="A5" s="29"/>
      <c r="F5" s="31"/>
      <c r="H5" s="1"/>
      <c r="I5" s="6"/>
      <c r="T5" s="4"/>
    </row>
    <row r="6" spans="1:20" x14ac:dyDescent="0.2">
      <c r="A6" s="29" t="s">
        <v>21</v>
      </c>
      <c r="B6" s="57">
        <v>4</v>
      </c>
      <c r="C6" s="1" t="s">
        <v>22</v>
      </c>
      <c r="D6" s="1">
        <v>3</v>
      </c>
      <c r="E6" s="1">
        <v>3</v>
      </c>
      <c r="F6" s="31"/>
      <c r="H6" s="1"/>
      <c r="I6" s="6"/>
      <c r="T6" s="4"/>
    </row>
    <row r="7" spans="1:20" x14ac:dyDescent="0.2">
      <c r="A7" s="29" t="s">
        <v>23</v>
      </c>
      <c r="B7" s="57">
        <v>4</v>
      </c>
      <c r="C7" s="1" t="s">
        <v>24</v>
      </c>
      <c r="D7" s="1">
        <v>3</v>
      </c>
      <c r="E7" s="1">
        <v>3</v>
      </c>
      <c r="F7" s="31"/>
      <c r="H7" s="1"/>
      <c r="I7" s="6"/>
      <c r="T7" s="4"/>
    </row>
    <row r="8" spans="1:20" x14ac:dyDescent="0.2">
      <c r="A8" s="29"/>
      <c r="F8" s="31"/>
      <c r="H8" s="1"/>
      <c r="I8" s="6"/>
      <c r="T8" s="4"/>
    </row>
    <row r="9" spans="1:20" x14ac:dyDescent="0.2">
      <c r="A9" s="30" t="s">
        <v>25</v>
      </c>
      <c r="B9" s="57">
        <v>4</v>
      </c>
      <c r="C9" s="1" t="s">
        <v>26</v>
      </c>
      <c r="D9" s="1">
        <v>3</v>
      </c>
      <c r="E9" s="1">
        <v>3</v>
      </c>
      <c r="F9" s="31" t="s">
        <v>26</v>
      </c>
      <c r="G9" s="1">
        <v>3</v>
      </c>
      <c r="H9" s="1">
        <v>1</v>
      </c>
      <c r="I9" s="6" t="s">
        <v>18</v>
      </c>
      <c r="J9" s="1" t="s">
        <v>326</v>
      </c>
      <c r="K9" s="1" t="s">
        <v>28</v>
      </c>
      <c r="L9" s="1">
        <v>1</v>
      </c>
      <c r="M9" s="1">
        <v>24</v>
      </c>
      <c r="N9" s="1">
        <v>29</v>
      </c>
      <c r="O9" s="38">
        <v>39</v>
      </c>
      <c r="P9" s="18">
        <v>44838</v>
      </c>
      <c r="Q9" s="1">
        <v>3</v>
      </c>
      <c r="R9" s="1" t="s">
        <v>29</v>
      </c>
      <c r="S9" s="1" t="s">
        <v>30</v>
      </c>
      <c r="T9" s="4" t="s">
        <v>31</v>
      </c>
    </row>
    <row r="10" spans="1:20" x14ac:dyDescent="0.2">
      <c r="A10" s="29" t="s">
        <v>32</v>
      </c>
      <c r="B10" s="57">
        <v>4</v>
      </c>
      <c r="C10" s="1" t="s">
        <v>33</v>
      </c>
      <c r="D10" s="1">
        <v>3</v>
      </c>
      <c r="E10" s="1">
        <v>3</v>
      </c>
      <c r="F10" s="31" t="s">
        <v>33</v>
      </c>
      <c r="G10" s="1">
        <v>3</v>
      </c>
      <c r="H10" s="1">
        <v>1</v>
      </c>
      <c r="I10" s="6" t="s">
        <v>18</v>
      </c>
      <c r="O10" s="38"/>
      <c r="T10" s="4"/>
    </row>
    <row r="11" spans="1:20" x14ac:dyDescent="0.2">
      <c r="A11" s="29" t="s">
        <v>34</v>
      </c>
      <c r="B11" s="57">
        <v>4</v>
      </c>
      <c r="C11" s="1" t="s">
        <v>35</v>
      </c>
      <c r="D11" s="1">
        <v>3</v>
      </c>
      <c r="E11" s="1">
        <v>3</v>
      </c>
      <c r="F11" s="31" t="s">
        <v>35</v>
      </c>
      <c r="G11" s="1">
        <v>3</v>
      </c>
      <c r="H11" s="1">
        <v>1</v>
      </c>
      <c r="I11" s="6" t="s">
        <v>18</v>
      </c>
      <c r="J11" s="1" t="s">
        <v>36</v>
      </c>
      <c r="K11" s="1" t="s">
        <v>37</v>
      </c>
      <c r="L11" s="1">
        <v>6</v>
      </c>
      <c r="M11" s="1">
        <v>12</v>
      </c>
      <c r="N11" s="1">
        <v>18</v>
      </c>
      <c r="O11" s="38"/>
      <c r="P11" s="18">
        <v>44840</v>
      </c>
      <c r="Q11" s="1">
        <v>4</v>
      </c>
      <c r="R11" s="1" t="s">
        <v>29</v>
      </c>
      <c r="S11" s="1" t="s">
        <v>30</v>
      </c>
      <c r="T11" s="4" t="s">
        <v>31</v>
      </c>
    </row>
    <row r="12" spans="1:20" x14ac:dyDescent="0.2">
      <c r="A12" s="29"/>
      <c r="F12" s="31"/>
      <c r="H12" s="1"/>
      <c r="I12" s="6"/>
      <c r="O12" s="38"/>
      <c r="P12" s="18"/>
      <c r="T12" s="4"/>
    </row>
    <row r="13" spans="1:20" x14ac:dyDescent="0.2">
      <c r="A13" s="30" t="s">
        <v>38</v>
      </c>
      <c r="B13" s="57">
        <v>4</v>
      </c>
      <c r="F13" s="31" t="s">
        <v>39</v>
      </c>
      <c r="G13" s="1">
        <v>3</v>
      </c>
      <c r="H13" s="1">
        <v>1</v>
      </c>
      <c r="I13" s="6" t="s">
        <v>18</v>
      </c>
      <c r="O13" s="38"/>
      <c r="T13" s="4"/>
    </row>
    <row r="14" spans="1:20" x14ac:dyDescent="0.2">
      <c r="A14" s="30" t="s">
        <v>40</v>
      </c>
      <c r="B14" s="57">
        <v>4</v>
      </c>
      <c r="F14" s="31" t="s">
        <v>41</v>
      </c>
      <c r="G14" s="1">
        <v>3</v>
      </c>
      <c r="H14" s="1">
        <v>1</v>
      </c>
      <c r="I14" s="6" t="s">
        <v>18</v>
      </c>
      <c r="O14" s="38"/>
      <c r="T14" s="4"/>
    </row>
    <row r="15" spans="1:20" x14ac:dyDescent="0.2">
      <c r="A15" s="30" t="s">
        <v>235</v>
      </c>
      <c r="B15" s="57">
        <v>0</v>
      </c>
      <c r="F15" s="31" t="s">
        <v>201</v>
      </c>
      <c r="H15" s="1"/>
      <c r="I15" s="6"/>
      <c r="O15" s="38"/>
      <c r="Q15" s="2"/>
      <c r="T15" s="4"/>
    </row>
    <row r="16" spans="1:20" x14ac:dyDescent="0.2">
      <c r="A16" s="30" t="s">
        <v>236</v>
      </c>
      <c r="B16" s="57">
        <v>1</v>
      </c>
      <c r="F16" s="31" t="s">
        <v>200</v>
      </c>
      <c r="G16" s="1">
        <v>3</v>
      </c>
      <c r="H16" s="1">
        <v>1</v>
      </c>
      <c r="I16" s="6" t="s">
        <v>18</v>
      </c>
      <c r="O16" s="38"/>
      <c r="Q16" s="2"/>
      <c r="T16" s="4"/>
    </row>
    <row r="17" spans="1:20" x14ac:dyDescent="0.2">
      <c r="A17" s="29"/>
      <c r="F17" s="31"/>
      <c r="H17" s="1"/>
      <c r="I17" s="6"/>
      <c r="O17" s="38"/>
      <c r="Q17" s="2"/>
      <c r="T17" s="4"/>
    </row>
    <row r="18" spans="1:20" x14ac:dyDescent="0.2">
      <c r="A18" s="29" t="s">
        <v>42</v>
      </c>
      <c r="B18" s="57">
        <v>3</v>
      </c>
      <c r="C18" s="1" t="s">
        <v>43</v>
      </c>
      <c r="D18" s="1">
        <v>3</v>
      </c>
      <c r="E18" s="1">
        <v>3</v>
      </c>
      <c r="F18" s="31"/>
      <c r="H18" s="1"/>
      <c r="I18" s="6"/>
      <c r="O18" s="38"/>
      <c r="T18" s="4"/>
    </row>
    <row r="19" spans="1:20" x14ac:dyDescent="0.2">
      <c r="A19" s="29" t="s">
        <v>44</v>
      </c>
      <c r="B19" s="57">
        <v>3</v>
      </c>
      <c r="C19" s="1" t="s">
        <v>45</v>
      </c>
      <c r="D19" s="1">
        <v>3</v>
      </c>
      <c r="E19" s="1">
        <v>3</v>
      </c>
      <c r="F19" s="31"/>
      <c r="H19" s="1"/>
      <c r="I19" s="6"/>
      <c r="O19" s="38"/>
      <c r="T19" s="4"/>
    </row>
    <row r="20" spans="1:20" x14ac:dyDescent="0.2">
      <c r="A20" s="29" t="s">
        <v>46</v>
      </c>
      <c r="B20" s="57">
        <v>3</v>
      </c>
      <c r="C20" s="1" t="s">
        <v>47</v>
      </c>
      <c r="D20" s="1">
        <v>3</v>
      </c>
      <c r="E20" s="1">
        <v>3</v>
      </c>
      <c r="F20" s="31"/>
      <c r="H20" s="1"/>
      <c r="I20" s="6"/>
      <c r="J20" s="1" t="s">
        <v>48</v>
      </c>
      <c r="K20" s="1" t="s">
        <v>37</v>
      </c>
      <c r="L20" s="1">
        <v>7</v>
      </c>
      <c r="M20" s="1">
        <v>13</v>
      </c>
      <c r="N20" s="1">
        <v>19</v>
      </c>
      <c r="O20" s="38"/>
      <c r="P20" s="18">
        <v>44840</v>
      </c>
      <c r="Q20" s="1">
        <v>3</v>
      </c>
      <c r="R20" s="1" t="s">
        <v>29</v>
      </c>
      <c r="S20" s="1" t="s">
        <v>30</v>
      </c>
      <c r="T20" s="4" t="s">
        <v>31</v>
      </c>
    </row>
    <row r="21" spans="1:20" x14ac:dyDescent="0.2">
      <c r="A21" s="29"/>
      <c r="F21" s="31"/>
      <c r="H21" s="1"/>
      <c r="I21" s="6"/>
      <c r="O21" s="38"/>
      <c r="P21" s="18"/>
      <c r="T21" s="4"/>
    </row>
    <row r="22" spans="1:20" x14ac:dyDescent="0.2">
      <c r="A22" s="29" t="s">
        <v>49</v>
      </c>
      <c r="B22" s="57">
        <v>3</v>
      </c>
      <c r="C22" s="1" t="s">
        <v>50</v>
      </c>
      <c r="D22" s="1">
        <v>3</v>
      </c>
      <c r="E22" s="1">
        <v>3</v>
      </c>
      <c r="F22" s="31" t="s">
        <v>50</v>
      </c>
      <c r="G22" s="1">
        <v>3</v>
      </c>
      <c r="H22" s="1">
        <v>1</v>
      </c>
      <c r="I22" s="6" t="s">
        <v>18</v>
      </c>
      <c r="J22" s="1" t="s">
        <v>50</v>
      </c>
      <c r="K22" s="1" t="s">
        <v>28</v>
      </c>
      <c r="L22" s="1">
        <v>3</v>
      </c>
      <c r="M22" s="1">
        <v>26</v>
      </c>
      <c r="N22" s="1">
        <v>31</v>
      </c>
      <c r="O22" s="38">
        <v>41</v>
      </c>
      <c r="P22" s="18">
        <v>44838</v>
      </c>
      <c r="Q22" s="1">
        <v>3</v>
      </c>
      <c r="R22" s="1" t="s">
        <v>29</v>
      </c>
      <c r="S22" s="1" t="s">
        <v>30</v>
      </c>
      <c r="T22" s="4" t="s">
        <v>31</v>
      </c>
    </row>
    <row r="23" spans="1:20" x14ac:dyDescent="0.2">
      <c r="A23" s="29" t="s">
        <v>52</v>
      </c>
      <c r="B23" s="57">
        <v>3</v>
      </c>
      <c r="C23" s="1" t="s">
        <v>53</v>
      </c>
      <c r="D23" s="1">
        <v>3</v>
      </c>
      <c r="E23" s="1">
        <v>3</v>
      </c>
      <c r="F23" s="31" t="s">
        <v>53</v>
      </c>
      <c r="G23" s="1">
        <v>3</v>
      </c>
      <c r="H23" s="1">
        <v>1</v>
      </c>
      <c r="I23" s="6" t="s">
        <v>18</v>
      </c>
      <c r="J23" s="1" t="s">
        <v>53</v>
      </c>
      <c r="K23" s="1" t="s">
        <v>28</v>
      </c>
      <c r="L23" s="1">
        <v>2</v>
      </c>
      <c r="M23" s="1">
        <v>25</v>
      </c>
      <c r="N23" s="1">
        <v>30</v>
      </c>
      <c r="O23" s="38">
        <v>40</v>
      </c>
      <c r="P23" s="18">
        <v>44838</v>
      </c>
      <c r="Q23" s="1">
        <v>3</v>
      </c>
      <c r="R23" s="1" t="s">
        <v>29</v>
      </c>
      <c r="S23" s="1" t="s">
        <v>30</v>
      </c>
      <c r="T23" s="4" t="s">
        <v>31</v>
      </c>
    </row>
    <row r="24" spans="1:20" x14ac:dyDescent="0.2">
      <c r="A24" s="29" t="s">
        <v>55</v>
      </c>
      <c r="B24" s="57">
        <v>3</v>
      </c>
      <c r="C24" s="1" t="s">
        <v>56</v>
      </c>
      <c r="D24" s="1">
        <v>3</v>
      </c>
      <c r="E24" s="1">
        <v>3</v>
      </c>
      <c r="F24" s="31" t="s">
        <v>56</v>
      </c>
      <c r="G24" s="1">
        <v>3</v>
      </c>
      <c r="H24" s="1">
        <v>1</v>
      </c>
      <c r="I24" s="6" t="s">
        <v>18</v>
      </c>
      <c r="J24" s="1" t="s">
        <v>57</v>
      </c>
      <c r="K24" s="1" t="s">
        <v>37</v>
      </c>
      <c r="L24" s="1">
        <v>8</v>
      </c>
      <c r="M24" s="1">
        <v>14</v>
      </c>
      <c r="N24" s="1">
        <v>20</v>
      </c>
      <c r="O24" s="38"/>
      <c r="P24" s="18">
        <v>44840</v>
      </c>
      <c r="Q24" s="1">
        <v>3</v>
      </c>
      <c r="R24" s="1" t="s">
        <v>29</v>
      </c>
      <c r="S24" s="1" t="s">
        <v>30</v>
      </c>
      <c r="T24" s="4" t="s">
        <v>31</v>
      </c>
    </row>
    <row r="25" spans="1:20" x14ac:dyDescent="0.2">
      <c r="A25" s="29" t="s">
        <v>58</v>
      </c>
      <c r="B25" s="57">
        <v>1</v>
      </c>
      <c r="C25" s="1" t="s">
        <v>59</v>
      </c>
      <c r="F25" s="31"/>
      <c r="H25" s="1" t="s">
        <v>246</v>
      </c>
      <c r="I25" s="6"/>
      <c r="J25" s="1" t="s">
        <v>60</v>
      </c>
      <c r="K25" s="1" t="s">
        <v>37</v>
      </c>
      <c r="L25" s="1">
        <v>9</v>
      </c>
      <c r="M25" s="1">
        <v>15</v>
      </c>
      <c r="N25" s="1">
        <v>21</v>
      </c>
      <c r="O25" s="38"/>
      <c r="P25" s="18">
        <v>44840</v>
      </c>
      <c r="Q25" s="1">
        <v>3</v>
      </c>
      <c r="R25" s="1" t="s">
        <v>29</v>
      </c>
      <c r="S25" s="1" t="s">
        <v>30</v>
      </c>
      <c r="T25" s="4" t="s">
        <v>31</v>
      </c>
    </row>
    <row r="26" spans="1:20" x14ac:dyDescent="0.2">
      <c r="A26" s="12" t="s">
        <v>61</v>
      </c>
      <c r="F26" s="31"/>
      <c r="H26" s="1"/>
      <c r="I26" s="6"/>
      <c r="J26" s="1" t="s">
        <v>266</v>
      </c>
      <c r="K26" s="1" t="s">
        <v>37</v>
      </c>
      <c r="N26" s="1">
        <v>60</v>
      </c>
      <c r="O26" s="38"/>
      <c r="P26" s="18">
        <v>44852</v>
      </c>
      <c r="Q26" s="1">
        <v>3</v>
      </c>
      <c r="R26" s="1" t="s">
        <v>62</v>
      </c>
      <c r="S26" s="1" t="s">
        <v>63</v>
      </c>
      <c r="T26" s="4" t="s">
        <v>31</v>
      </c>
    </row>
    <row r="27" spans="1:20" x14ac:dyDescent="0.2">
      <c r="A27" s="12"/>
      <c r="F27" s="31"/>
      <c r="H27" s="1"/>
      <c r="I27" s="6"/>
      <c r="O27" s="38"/>
      <c r="P27" s="18"/>
      <c r="T27" s="4"/>
    </row>
    <row r="28" spans="1:20" x14ac:dyDescent="0.2">
      <c r="A28" s="29" t="s">
        <v>64</v>
      </c>
      <c r="B28" s="57">
        <v>3</v>
      </c>
      <c r="C28" s="1" t="s">
        <v>65</v>
      </c>
      <c r="D28" s="1">
        <v>3</v>
      </c>
      <c r="E28" s="1">
        <v>3</v>
      </c>
      <c r="F28" s="31" t="s">
        <v>65</v>
      </c>
      <c r="G28" s="1">
        <v>3</v>
      </c>
      <c r="H28" s="1">
        <v>1</v>
      </c>
      <c r="I28" s="6" t="s">
        <v>18</v>
      </c>
      <c r="J28" s="1" t="s">
        <v>65</v>
      </c>
      <c r="K28" s="1" t="s">
        <v>28</v>
      </c>
      <c r="L28" s="1">
        <v>5</v>
      </c>
      <c r="M28" s="1">
        <v>28</v>
      </c>
      <c r="N28" s="1">
        <v>33</v>
      </c>
      <c r="O28" s="38">
        <v>43</v>
      </c>
      <c r="P28" s="18">
        <v>44838</v>
      </c>
      <c r="Q28" s="1">
        <v>3</v>
      </c>
      <c r="R28" s="1" t="s">
        <v>29</v>
      </c>
      <c r="S28" s="1" t="s">
        <v>30</v>
      </c>
      <c r="T28" s="4" t="s">
        <v>31</v>
      </c>
    </row>
    <row r="29" spans="1:20" x14ac:dyDescent="0.2">
      <c r="A29" s="29" t="s">
        <v>67</v>
      </c>
      <c r="B29" s="57">
        <v>3</v>
      </c>
      <c r="C29" s="1" t="s">
        <v>68</v>
      </c>
      <c r="D29" s="1">
        <v>3</v>
      </c>
      <c r="E29" s="1">
        <v>3</v>
      </c>
      <c r="F29" s="31" t="s">
        <v>68</v>
      </c>
      <c r="G29" s="1">
        <v>3</v>
      </c>
      <c r="H29" s="1">
        <v>1</v>
      </c>
      <c r="I29" s="6" t="s">
        <v>18</v>
      </c>
      <c r="J29" s="1" t="s">
        <v>68</v>
      </c>
      <c r="K29" s="1" t="s">
        <v>28</v>
      </c>
      <c r="L29" s="1">
        <v>4</v>
      </c>
      <c r="M29" s="1">
        <v>27</v>
      </c>
      <c r="N29" s="1">
        <v>32</v>
      </c>
      <c r="O29" s="38">
        <v>42</v>
      </c>
      <c r="P29" s="18">
        <v>44838</v>
      </c>
      <c r="Q29" s="1">
        <v>3</v>
      </c>
      <c r="R29" s="1" t="s">
        <v>29</v>
      </c>
      <c r="S29" s="1" t="s">
        <v>30</v>
      </c>
      <c r="T29" s="4" t="s">
        <v>31</v>
      </c>
    </row>
    <row r="30" spans="1:20" x14ac:dyDescent="0.2">
      <c r="A30" s="29" t="s">
        <v>70</v>
      </c>
      <c r="B30" s="57">
        <v>3</v>
      </c>
      <c r="C30" s="1" t="s">
        <v>71</v>
      </c>
      <c r="D30" s="1">
        <v>3</v>
      </c>
      <c r="E30" s="1">
        <v>3</v>
      </c>
      <c r="F30" s="31"/>
      <c r="H30" s="1"/>
      <c r="I30" s="6"/>
      <c r="J30" s="1" t="s">
        <v>72</v>
      </c>
      <c r="K30" s="1" t="s">
        <v>37</v>
      </c>
      <c r="L30" s="1">
        <v>10</v>
      </c>
      <c r="M30" s="1">
        <v>16</v>
      </c>
      <c r="N30" s="1">
        <v>22</v>
      </c>
      <c r="O30" s="38"/>
      <c r="P30" s="18">
        <v>44840</v>
      </c>
      <c r="Q30" s="1">
        <v>3</v>
      </c>
      <c r="R30" s="1" t="s">
        <v>29</v>
      </c>
      <c r="S30" s="1" t="s">
        <v>30</v>
      </c>
      <c r="T30" s="4" t="s">
        <v>31</v>
      </c>
    </row>
    <row r="31" spans="1:20" x14ac:dyDescent="0.2">
      <c r="A31" s="29" t="s">
        <v>73</v>
      </c>
      <c r="F31" s="31"/>
      <c r="H31" s="1"/>
      <c r="I31" s="6"/>
      <c r="J31" s="1" t="s">
        <v>329</v>
      </c>
      <c r="K31" s="1" t="s">
        <v>37</v>
      </c>
      <c r="L31" s="1">
        <v>11</v>
      </c>
      <c r="M31" s="1">
        <v>17</v>
      </c>
      <c r="N31" s="1">
        <v>23</v>
      </c>
      <c r="O31" s="38"/>
      <c r="P31" s="18">
        <v>44840</v>
      </c>
      <c r="Q31" s="1">
        <v>3</v>
      </c>
      <c r="R31" s="1" t="s">
        <v>29</v>
      </c>
      <c r="S31" s="1" t="s">
        <v>30</v>
      </c>
      <c r="T31" s="4" t="s">
        <v>31</v>
      </c>
    </row>
    <row r="32" spans="1:20" x14ac:dyDescent="0.2">
      <c r="A32" s="29"/>
      <c r="F32" s="31"/>
      <c r="H32" s="1"/>
      <c r="I32" s="6"/>
      <c r="O32" s="38"/>
      <c r="P32" s="18"/>
      <c r="T32" s="4"/>
    </row>
    <row r="33" spans="1:20" x14ac:dyDescent="0.2">
      <c r="A33" s="29" t="s">
        <v>74</v>
      </c>
      <c r="B33" s="57">
        <v>3</v>
      </c>
      <c r="C33" s="1" t="s">
        <v>75</v>
      </c>
      <c r="D33" s="1">
        <v>3</v>
      </c>
      <c r="E33" s="1">
        <v>3</v>
      </c>
      <c r="F33" s="31" t="s">
        <v>75</v>
      </c>
      <c r="G33" s="1">
        <v>3</v>
      </c>
      <c r="H33" s="1">
        <v>1</v>
      </c>
      <c r="I33" s="6" t="s">
        <v>18</v>
      </c>
      <c r="J33" s="3" t="s">
        <v>261</v>
      </c>
      <c r="K33" s="1" t="s">
        <v>28</v>
      </c>
      <c r="M33" s="1">
        <v>50</v>
      </c>
      <c r="N33" s="1">
        <v>59</v>
      </c>
      <c r="O33" s="38">
        <v>65</v>
      </c>
      <c r="P33" s="18">
        <v>44852</v>
      </c>
      <c r="Q33" s="2">
        <v>3</v>
      </c>
      <c r="R33" s="1" t="s">
        <v>62</v>
      </c>
      <c r="S33" s="1" t="s">
        <v>63</v>
      </c>
      <c r="T33" s="4" t="s">
        <v>31</v>
      </c>
    </row>
    <row r="34" spans="1:20" x14ac:dyDescent="0.2">
      <c r="A34" s="29" t="s">
        <v>77</v>
      </c>
      <c r="B34" s="57">
        <v>3</v>
      </c>
      <c r="C34" s="1" t="s">
        <v>78</v>
      </c>
      <c r="D34" s="1">
        <v>3</v>
      </c>
      <c r="E34" s="1">
        <v>3</v>
      </c>
      <c r="F34" s="31" t="s">
        <v>78</v>
      </c>
      <c r="G34" s="1">
        <v>3</v>
      </c>
      <c r="H34" s="1">
        <v>1</v>
      </c>
      <c r="I34" s="6" t="s">
        <v>18</v>
      </c>
      <c r="J34" s="3" t="s">
        <v>262</v>
      </c>
      <c r="K34" s="1" t="s">
        <v>28</v>
      </c>
      <c r="M34" s="1">
        <v>51</v>
      </c>
      <c r="N34" s="1">
        <v>58</v>
      </c>
      <c r="O34" s="38">
        <v>64</v>
      </c>
      <c r="P34" s="18">
        <v>44852</v>
      </c>
      <c r="Q34" s="1">
        <v>3</v>
      </c>
      <c r="R34" s="1" t="s">
        <v>62</v>
      </c>
      <c r="S34" s="1" t="s">
        <v>63</v>
      </c>
      <c r="T34" s="4" t="s">
        <v>31</v>
      </c>
    </row>
    <row r="35" spans="1:20" x14ac:dyDescent="0.2">
      <c r="A35" s="29" t="s">
        <v>80</v>
      </c>
      <c r="B35" s="57">
        <v>3</v>
      </c>
      <c r="F35" s="31" t="s">
        <v>81</v>
      </c>
      <c r="G35" s="1">
        <v>3</v>
      </c>
      <c r="H35" s="1">
        <v>1</v>
      </c>
      <c r="I35" s="6" t="s">
        <v>18</v>
      </c>
      <c r="J35" s="1" t="s">
        <v>263</v>
      </c>
      <c r="K35" s="1" t="s">
        <v>37</v>
      </c>
      <c r="N35" s="1">
        <v>62</v>
      </c>
      <c r="P35" s="18">
        <v>44852</v>
      </c>
      <c r="Q35" s="1">
        <v>3</v>
      </c>
      <c r="R35" s="1" t="s">
        <v>62</v>
      </c>
      <c r="S35" s="1" t="s">
        <v>63</v>
      </c>
      <c r="T35" s="4" t="s">
        <v>31</v>
      </c>
    </row>
    <row r="36" spans="1:20" x14ac:dyDescent="0.2">
      <c r="A36" s="11" t="s">
        <v>82</v>
      </c>
      <c r="B36" s="57">
        <v>3</v>
      </c>
      <c r="F36" s="31" t="s">
        <v>83</v>
      </c>
      <c r="G36" s="1">
        <v>3</v>
      </c>
      <c r="H36" s="1">
        <v>1</v>
      </c>
      <c r="I36" s="6" t="s">
        <v>18</v>
      </c>
      <c r="J36" s="1" t="s">
        <v>264</v>
      </c>
      <c r="K36" s="1" t="s">
        <v>37</v>
      </c>
      <c r="N36" s="1">
        <v>61</v>
      </c>
      <c r="P36" s="18">
        <v>44852</v>
      </c>
      <c r="Q36" s="1">
        <v>3</v>
      </c>
      <c r="R36" s="1" t="s">
        <v>62</v>
      </c>
      <c r="S36" s="1" t="s">
        <v>63</v>
      </c>
      <c r="T36" s="4" t="s">
        <v>31</v>
      </c>
    </row>
    <row r="37" spans="1:20" x14ac:dyDescent="0.2">
      <c r="A37" s="12" t="s">
        <v>84</v>
      </c>
      <c r="B37" s="57">
        <v>3</v>
      </c>
      <c r="F37" s="7"/>
      <c r="H37" s="1"/>
      <c r="I37" s="6"/>
      <c r="J37" s="1" t="s">
        <v>265</v>
      </c>
      <c r="K37" s="1" t="s">
        <v>37</v>
      </c>
      <c r="N37" s="1">
        <v>63</v>
      </c>
      <c r="P37" s="18">
        <v>44852</v>
      </c>
      <c r="Q37" s="1">
        <v>3</v>
      </c>
      <c r="R37" s="1" t="s">
        <v>62</v>
      </c>
      <c r="S37" s="1" t="s">
        <v>63</v>
      </c>
      <c r="T37" s="4" t="s">
        <v>31</v>
      </c>
    </row>
    <row r="38" spans="1:20" ht="17" customHeight="1" x14ac:dyDescent="0.2">
      <c r="A38" s="12"/>
      <c r="F38" s="7"/>
      <c r="H38" s="1"/>
      <c r="I38" s="6"/>
      <c r="P38" s="18"/>
      <c r="T38" s="4"/>
    </row>
    <row r="39" spans="1:20" x14ac:dyDescent="0.2">
      <c r="A39" s="29" t="s">
        <v>85</v>
      </c>
      <c r="B39" s="57">
        <v>1</v>
      </c>
      <c r="C39" s="1" t="s">
        <v>86</v>
      </c>
      <c r="H39" s="1"/>
      <c r="I39" s="6"/>
      <c r="T39" s="4"/>
    </row>
    <row r="40" spans="1:20" x14ac:dyDescent="0.2">
      <c r="A40" s="29" t="s">
        <v>87</v>
      </c>
      <c r="B40" s="57">
        <v>1</v>
      </c>
      <c r="C40" s="1" t="s">
        <v>88</v>
      </c>
      <c r="H40" s="1"/>
      <c r="I40" s="6"/>
      <c r="T40" s="4"/>
    </row>
    <row r="41" spans="1:20" x14ac:dyDescent="0.2">
      <c r="A41" s="10"/>
      <c r="H41" s="1"/>
      <c r="I41" s="6"/>
      <c r="T41" s="4"/>
    </row>
    <row r="42" spans="1:20" x14ac:dyDescent="0.2">
      <c r="A42" s="10"/>
      <c r="H42" s="1"/>
      <c r="I42" s="6"/>
      <c r="T42" s="4"/>
    </row>
    <row r="43" spans="1:20" x14ac:dyDescent="0.2">
      <c r="A43" s="10"/>
      <c r="H43" s="1"/>
      <c r="I43" s="6"/>
      <c r="T43" s="4"/>
    </row>
    <row r="44" spans="1:20" x14ac:dyDescent="0.2">
      <c r="A44" s="10"/>
      <c r="H44" s="1"/>
      <c r="I44" s="6"/>
      <c r="T44" s="4"/>
    </row>
    <row r="45" spans="1:20" x14ac:dyDescent="0.2">
      <c r="A45" s="10"/>
      <c r="H45" s="1"/>
      <c r="I45" s="6"/>
      <c r="T45" s="4"/>
    </row>
    <row r="46" spans="1:20" s="43" customFormat="1" ht="17" thickBot="1" x14ac:dyDescent="0.25">
      <c r="A46" s="13"/>
      <c r="B46" s="57"/>
      <c r="C46" s="1"/>
      <c r="D46" s="1"/>
      <c r="E46" s="14"/>
      <c r="F46" s="15"/>
      <c r="G46" s="14"/>
      <c r="H46" s="14"/>
      <c r="I46" s="16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7"/>
    </row>
    <row r="47" spans="1:20" x14ac:dyDescent="0.2">
      <c r="B47" s="71">
        <v>3</v>
      </c>
      <c r="C47" s="62" t="s">
        <v>237</v>
      </c>
      <c r="D47" s="63"/>
      <c r="E47" s="68" t="s">
        <v>247</v>
      </c>
      <c r="F47" s="65" t="s">
        <v>245</v>
      </c>
      <c r="G47" s="58">
        <v>3</v>
      </c>
      <c r="H47" s="50">
        <v>3</v>
      </c>
      <c r="I47" s="51" t="s">
        <v>231</v>
      </c>
      <c r="Q47" s="50">
        <v>3</v>
      </c>
      <c r="R47" s="51" t="s">
        <v>231</v>
      </c>
    </row>
    <row r="48" spans="1:20" x14ac:dyDescent="0.2">
      <c r="B48" s="72">
        <v>2</v>
      </c>
      <c r="C48" s="61" t="s">
        <v>238</v>
      </c>
      <c r="E48" s="69" t="s">
        <v>232</v>
      </c>
      <c r="F48" s="66" t="s">
        <v>234</v>
      </c>
      <c r="G48" s="4">
        <v>2</v>
      </c>
      <c r="H48" s="47">
        <v>2</v>
      </c>
      <c r="I48" s="52" t="s">
        <v>232</v>
      </c>
      <c r="Q48" s="47">
        <v>2</v>
      </c>
      <c r="R48" s="52" t="s">
        <v>232</v>
      </c>
    </row>
    <row r="49" spans="2:18" x14ac:dyDescent="0.2">
      <c r="B49" s="72">
        <v>1</v>
      </c>
      <c r="C49" s="61" t="s">
        <v>239</v>
      </c>
      <c r="E49" s="69" t="s">
        <v>234</v>
      </c>
      <c r="F49" s="66" t="s">
        <v>244</v>
      </c>
      <c r="G49" s="4">
        <v>1</v>
      </c>
      <c r="H49" s="47">
        <v>1</v>
      </c>
      <c r="I49" s="52" t="s">
        <v>233</v>
      </c>
      <c r="Q49" s="47">
        <v>1</v>
      </c>
      <c r="R49" s="52" t="s">
        <v>233</v>
      </c>
    </row>
    <row r="50" spans="2:18" ht="17" thickBot="1" x14ac:dyDescent="0.25">
      <c r="B50" s="73">
        <v>0</v>
      </c>
      <c r="C50" s="59" t="s">
        <v>240</v>
      </c>
      <c r="D50" s="14"/>
      <c r="E50" s="70"/>
      <c r="F50" s="67" t="s">
        <v>243</v>
      </c>
      <c r="G50" s="17">
        <v>0</v>
      </c>
      <c r="H50" s="53">
        <v>0</v>
      </c>
      <c r="I50" s="54" t="s">
        <v>234</v>
      </c>
      <c r="Q50" s="53">
        <v>0</v>
      </c>
      <c r="R50" s="54" t="s">
        <v>234</v>
      </c>
    </row>
    <row r="51" spans="2:18" ht="17" thickBot="1" x14ac:dyDescent="0.25">
      <c r="B51" s="74" t="s">
        <v>4</v>
      </c>
      <c r="E51" s="64" t="s">
        <v>248</v>
      </c>
      <c r="F51" s="1"/>
      <c r="G51" s="64" t="s">
        <v>242</v>
      </c>
      <c r="H51" s="60" t="s">
        <v>241</v>
      </c>
    </row>
    <row r="52" spans="2:18" x14ac:dyDescent="0.2">
      <c r="B52" s="75"/>
      <c r="F52" s="1"/>
      <c r="H52" s="1"/>
    </row>
    <row r="53" spans="2:18" x14ac:dyDescent="0.2">
      <c r="B53" s="75"/>
      <c r="F53" s="1"/>
      <c r="H53" s="1"/>
    </row>
    <row r="54" spans="2:18" x14ac:dyDescent="0.2">
      <c r="B54" s="75"/>
      <c r="F54" s="1"/>
      <c r="H54" s="1"/>
    </row>
    <row r="55" spans="2:18" x14ac:dyDescent="0.2">
      <c r="B55" s="75"/>
      <c r="F55" s="1"/>
      <c r="H55" s="1"/>
    </row>
    <row r="56" spans="2:18" x14ac:dyDescent="0.2">
      <c r="B56" s="75"/>
      <c r="F56" s="1"/>
      <c r="H56" s="1"/>
    </row>
    <row r="57" spans="2:18" x14ac:dyDescent="0.2">
      <c r="B57" s="75"/>
      <c r="F57" s="1"/>
      <c r="H57" s="1"/>
    </row>
    <row r="58" spans="2:18" x14ac:dyDescent="0.2">
      <c r="B58" s="75"/>
      <c r="F58" s="1"/>
      <c r="H58" s="1"/>
    </row>
    <row r="59" spans="2:18" x14ac:dyDescent="0.2">
      <c r="B59" s="75"/>
      <c r="F59" s="1"/>
      <c r="H59" s="1"/>
    </row>
    <row r="60" spans="2:18" x14ac:dyDescent="0.2">
      <c r="B60" s="75"/>
      <c r="F60" s="1"/>
      <c r="H60" s="1"/>
    </row>
    <row r="61" spans="2:18" x14ac:dyDescent="0.2">
      <c r="B61" s="75"/>
      <c r="F61" s="1"/>
      <c r="H61" s="1"/>
    </row>
    <row r="62" spans="2:18" x14ac:dyDescent="0.2">
      <c r="B62" s="75"/>
      <c r="F62" s="1"/>
      <c r="H62" s="1"/>
    </row>
    <row r="63" spans="2:18" x14ac:dyDescent="0.2">
      <c r="B63" s="75"/>
      <c r="F63" s="1"/>
      <c r="H63" s="1"/>
    </row>
    <row r="64" spans="2:18" x14ac:dyDescent="0.2">
      <c r="B64" s="75"/>
      <c r="F64" s="1"/>
      <c r="H64" s="1"/>
    </row>
    <row r="65" spans="2:8" x14ac:dyDescent="0.2">
      <c r="B65" s="75"/>
      <c r="F65" s="1"/>
      <c r="H65" s="1"/>
    </row>
    <row r="66" spans="2:8" x14ac:dyDescent="0.2">
      <c r="B66" s="75"/>
      <c r="F66" s="1"/>
      <c r="H66" s="1"/>
    </row>
    <row r="67" spans="2:8" x14ac:dyDescent="0.2">
      <c r="B67" s="75"/>
      <c r="F67" s="1"/>
      <c r="H67" s="1"/>
    </row>
    <row r="68" spans="2:8" x14ac:dyDescent="0.2">
      <c r="B68" s="75"/>
      <c r="F68" s="1"/>
      <c r="H68" s="1"/>
    </row>
    <row r="69" spans="2:8" x14ac:dyDescent="0.2">
      <c r="B69" s="75"/>
      <c r="F69" s="1"/>
      <c r="H69" s="1"/>
    </row>
    <row r="70" spans="2:8" x14ac:dyDescent="0.2">
      <c r="B70" s="75"/>
      <c r="F70" s="1"/>
      <c r="H70" s="1"/>
    </row>
    <row r="71" spans="2:8" x14ac:dyDescent="0.2">
      <c r="B71" s="75"/>
      <c r="F71" s="1"/>
      <c r="H71" s="1"/>
    </row>
    <row r="72" spans="2:8" x14ac:dyDescent="0.2">
      <c r="B72" s="75"/>
      <c r="F72" s="1"/>
      <c r="H72" s="1"/>
    </row>
    <row r="73" spans="2:8" x14ac:dyDescent="0.2">
      <c r="B73" s="75"/>
      <c r="F73" s="1"/>
      <c r="H73" s="1"/>
    </row>
    <row r="74" spans="2:8" x14ac:dyDescent="0.2">
      <c r="B74" s="75"/>
      <c r="F74" s="1"/>
      <c r="H74" s="1"/>
    </row>
    <row r="75" spans="2:8" x14ac:dyDescent="0.2">
      <c r="B75" s="75"/>
      <c r="F75" s="1"/>
      <c r="H75" s="1"/>
    </row>
    <row r="76" spans="2:8" x14ac:dyDescent="0.2">
      <c r="B76" s="75"/>
      <c r="F76" s="1"/>
      <c r="H76" s="1"/>
    </row>
    <row r="77" spans="2:8" x14ac:dyDescent="0.2">
      <c r="B77" s="75"/>
      <c r="F77" s="1"/>
      <c r="H77" s="1"/>
    </row>
    <row r="78" spans="2:8" x14ac:dyDescent="0.2">
      <c r="B78" s="75"/>
      <c r="F78" s="1"/>
      <c r="H78" s="1"/>
    </row>
    <row r="79" spans="2:8" x14ac:dyDescent="0.2">
      <c r="B79" s="75"/>
      <c r="F79" s="1"/>
      <c r="H79" s="1"/>
    </row>
    <row r="80" spans="2:8" x14ac:dyDescent="0.2">
      <c r="B80" s="75"/>
      <c r="F80" s="1"/>
      <c r="H80" s="1"/>
    </row>
    <row r="81" spans="2:8" x14ac:dyDescent="0.2">
      <c r="B81" s="75"/>
      <c r="F81" s="1"/>
      <c r="H81" s="1"/>
    </row>
    <row r="82" spans="2:8" x14ac:dyDescent="0.2">
      <c r="B82" s="75"/>
      <c r="F82" s="1"/>
      <c r="H82" s="1"/>
    </row>
    <row r="83" spans="2:8" x14ac:dyDescent="0.2">
      <c r="B83" s="75"/>
      <c r="F83" s="1"/>
      <c r="H83" s="1"/>
    </row>
    <row r="84" spans="2:8" x14ac:dyDescent="0.2">
      <c r="B84" s="75"/>
      <c r="F84" s="1"/>
      <c r="H84" s="1"/>
    </row>
    <row r="85" spans="2:8" x14ac:dyDescent="0.2">
      <c r="B85" s="75"/>
      <c r="F85" s="1"/>
      <c r="H85" s="1"/>
    </row>
    <row r="86" spans="2:8" x14ac:dyDescent="0.2">
      <c r="B86" s="75"/>
      <c r="F86" s="1"/>
      <c r="H86" s="1"/>
    </row>
    <row r="87" spans="2:8" x14ac:dyDescent="0.2">
      <c r="B87" s="75"/>
      <c r="F87" s="1"/>
      <c r="H87" s="1"/>
    </row>
    <row r="88" spans="2:8" x14ac:dyDescent="0.2">
      <c r="B88" s="75"/>
      <c r="F88" s="1"/>
      <c r="H88" s="1"/>
    </row>
    <row r="89" spans="2:8" x14ac:dyDescent="0.2">
      <c r="B89" s="75"/>
      <c r="F89" s="1"/>
      <c r="H89" s="1"/>
    </row>
    <row r="90" spans="2:8" x14ac:dyDescent="0.2">
      <c r="B90" s="75"/>
      <c r="F90" s="1"/>
      <c r="H90" s="1"/>
    </row>
    <row r="91" spans="2:8" x14ac:dyDescent="0.2">
      <c r="B91" s="75"/>
      <c r="F91" s="1"/>
      <c r="H91" s="1"/>
    </row>
    <row r="92" spans="2:8" x14ac:dyDescent="0.2">
      <c r="B92" s="75"/>
      <c r="F92" s="1"/>
      <c r="H92" s="1"/>
    </row>
    <row r="93" spans="2:8" x14ac:dyDescent="0.2">
      <c r="B93" s="75"/>
      <c r="F93" s="1"/>
      <c r="H93" s="1"/>
    </row>
    <row r="94" spans="2:8" x14ac:dyDescent="0.2">
      <c r="B94" s="75"/>
      <c r="F94" s="1"/>
      <c r="H94" s="1"/>
    </row>
    <row r="95" spans="2:8" x14ac:dyDescent="0.2">
      <c r="B95" s="75"/>
      <c r="F95" s="1"/>
      <c r="H95" s="1"/>
    </row>
    <row r="96" spans="2:8" x14ac:dyDescent="0.2">
      <c r="B96" s="75"/>
      <c r="F96" s="1"/>
      <c r="H96" s="1"/>
    </row>
    <row r="97" spans="2:8" x14ac:dyDescent="0.2">
      <c r="B97" s="75"/>
      <c r="F97" s="1"/>
      <c r="H97" s="1"/>
    </row>
    <row r="98" spans="2:8" x14ac:dyDescent="0.2">
      <c r="B98" s="75"/>
      <c r="F98" s="1"/>
      <c r="H98" s="1"/>
    </row>
    <row r="99" spans="2:8" x14ac:dyDescent="0.2">
      <c r="B99" s="75"/>
      <c r="F99" s="1"/>
      <c r="H99" s="1"/>
    </row>
    <row r="100" spans="2:8" x14ac:dyDescent="0.2">
      <c r="B100" s="75"/>
      <c r="F100" s="1"/>
      <c r="H100" s="1"/>
    </row>
    <row r="101" spans="2:8" x14ac:dyDescent="0.2">
      <c r="B101" s="75"/>
      <c r="F101" s="1"/>
      <c r="H101" s="1"/>
    </row>
    <row r="102" spans="2:8" x14ac:dyDescent="0.2">
      <c r="B102" s="75"/>
      <c r="F102" s="1"/>
      <c r="H102" s="1"/>
    </row>
    <row r="103" spans="2:8" x14ac:dyDescent="0.2">
      <c r="B103" s="75"/>
      <c r="F103" s="1"/>
      <c r="H103" s="1"/>
    </row>
    <row r="104" spans="2:8" x14ac:dyDescent="0.2">
      <c r="B104" s="75"/>
      <c r="F104" s="1"/>
      <c r="H104" s="1"/>
    </row>
    <row r="105" spans="2:8" x14ac:dyDescent="0.2">
      <c r="B105" s="75"/>
      <c r="F105" s="1"/>
      <c r="H105" s="1"/>
    </row>
    <row r="106" spans="2:8" x14ac:dyDescent="0.2">
      <c r="B106" s="75"/>
      <c r="F106" s="1"/>
      <c r="H106" s="1"/>
    </row>
    <row r="107" spans="2:8" x14ac:dyDescent="0.2">
      <c r="B107" s="75"/>
      <c r="F107" s="1"/>
      <c r="H107" s="1"/>
    </row>
    <row r="108" spans="2:8" x14ac:dyDescent="0.2">
      <c r="B108" s="75"/>
      <c r="F108" s="1"/>
      <c r="H108" s="1"/>
    </row>
    <row r="109" spans="2:8" x14ac:dyDescent="0.2">
      <c r="B109" s="75"/>
      <c r="F109" s="1"/>
      <c r="H109" s="1"/>
    </row>
    <row r="110" spans="2:8" x14ac:dyDescent="0.2">
      <c r="B110" s="75"/>
      <c r="F110" s="1"/>
      <c r="H110" s="1"/>
    </row>
    <row r="111" spans="2:8" x14ac:dyDescent="0.2">
      <c r="B111" s="75"/>
      <c r="F111" s="1"/>
      <c r="H111" s="1"/>
    </row>
    <row r="112" spans="2:8" x14ac:dyDescent="0.2">
      <c r="B112" s="75"/>
      <c r="F112" s="1"/>
      <c r="H112" s="1"/>
    </row>
    <row r="113" spans="2:8" x14ac:dyDescent="0.2">
      <c r="B113" s="75"/>
      <c r="F113" s="1"/>
      <c r="H113" s="1"/>
    </row>
    <row r="114" spans="2:8" x14ac:dyDescent="0.2">
      <c r="B114" s="75"/>
      <c r="F114" s="1"/>
      <c r="H114" s="1"/>
    </row>
    <row r="115" spans="2:8" x14ac:dyDescent="0.2">
      <c r="B115" s="75"/>
      <c r="F115" s="1"/>
      <c r="H115" s="1"/>
    </row>
    <row r="116" spans="2:8" x14ac:dyDescent="0.2">
      <c r="B116" s="75"/>
      <c r="F116" s="1"/>
      <c r="H116" s="1"/>
    </row>
    <row r="117" spans="2:8" x14ac:dyDescent="0.2">
      <c r="B117" s="75"/>
      <c r="F117" s="1"/>
      <c r="H117" s="1"/>
    </row>
    <row r="118" spans="2:8" x14ac:dyDescent="0.2">
      <c r="B118" s="75"/>
      <c r="F118" s="1"/>
      <c r="H118" s="1"/>
    </row>
    <row r="119" spans="2:8" x14ac:dyDescent="0.2">
      <c r="B119" s="75"/>
      <c r="F119" s="1"/>
      <c r="H119" s="1"/>
    </row>
    <row r="120" spans="2:8" x14ac:dyDescent="0.2">
      <c r="B120" s="75"/>
      <c r="F120" s="1"/>
      <c r="H120" s="1"/>
    </row>
    <row r="121" spans="2:8" x14ac:dyDescent="0.2">
      <c r="B121" s="75"/>
      <c r="F121" s="1"/>
      <c r="H121" s="1"/>
    </row>
    <row r="122" spans="2:8" x14ac:dyDescent="0.2">
      <c r="B122" s="75"/>
      <c r="F122" s="1"/>
      <c r="H122" s="1"/>
    </row>
    <row r="123" spans="2:8" x14ac:dyDescent="0.2">
      <c r="B123" s="75"/>
      <c r="F123" s="1"/>
      <c r="H123" s="1"/>
    </row>
    <row r="124" spans="2:8" x14ac:dyDescent="0.2">
      <c r="B124" s="75"/>
      <c r="F124" s="1"/>
      <c r="H124" s="1"/>
    </row>
    <row r="125" spans="2:8" x14ac:dyDescent="0.2">
      <c r="B125" s="75"/>
      <c r="F125" s="1"/>
      <c r="H125" s="1"/>
    </row>
    <row r="126" spans="2:8" x14ac:dyDescent="0.2">
      <c r="B126" s="75"/>
      <c r="F126" s="1"/>
      <c r="H126" s="1"/>
    </row>
    <row r="127" spans="2:8" x14ac:dyDescent="0.2">
      <c r="B127" s="75"/>
      <c r="F127" s="1"/>
      <c r="H127" s="1"/>
    </row>
    <row r="128" spans="2:8" x14ac:dyDescent="0.2">
      <c r="B128" s="75"/>
      <c r="F128" s="1"/>
      <c r="H128" s="1"/>
    </row>
    <row r="129" spans="2:8" x14ac:dyDescent="0.2">
      <c r="B129" s="75"/>
      <c r="F129" s="1"/>
      <c r="H129" s="1"/>
    </row>
    <row r="130" spans="2:8" x14ac:dyDescent="0.2">
      <c r="B130" s="75"/>
      <c r="F130" s="1"/>
      <c r="H130" s="1"/>
    </row>
    <row r="131" spans="2:8" x14ac:dyDescent="0.2">
      <c r="B131" s="75"/>
      <c r="F131" s="1"/>
      <c r="H131" s="1"/>
    </row>
    <row r="132" spans="2:8" x14ac:dyDescent="0.2">
      <c r="B132" s="75"/>
      <c r="F132" s="1"/>
      <c r="H132" s="1"/>
    </row>
    <row r="133" spans="2:8" x14ac:dyDescent="0.2">
      <c r="B133" s="75"/>
      <c r="F133" s="1"/>
      <c r="H133" s="1"/>
    </row>
    <row r="134" spans="2:8" x14ac:dyDescent="0.2">
      <c r="B134" s="75"/>
      <c r="F134" s="1"/>
      <c r="H134" s="1"/>
    </row>
    <row r="135" spans="2:8" x14ac:dyDescent="0.2">
      <c r="B135" s="75"/>
      <c r="F135" s="1"/>
      <c r="H135" s="1"/>
    </row>
    <row r="136" spans="2:8" x14ac:dyDescent="0.2">
      <c r="B136" s="75"/>
      <c r="F136" s="1"/>
      <c r="H136" s="1"/>
    </row>
    <row r="137" spans="2:8" x14ac:dyDescent="0.2">
      <c r="B137" s="75"/>
      <c r="F137" s="1"/>
      <c r="H137" s="1"/>
    </row>
    <row r="138" spans="2:8" x14ac:dyDescent="0.2">
      <c r="B138" s="75"/>
      <c r="F138" s="1"/>
      <c r="H138" s="1"/>
    </row>
    <row r="139" spans="2:8" x14ac:dyDescent="0.2">
      <c r="B139" s="75"/>
      <c r="F139" s="1"/>
      <c r="H139" s="1"/>
    </row>
    <row r="140" spans="2:8" x14ac:dyDescent="0.2">
      <c r="B140" s="75"/>
      <c r="F140" s="1"/>
      <c r="H140" s="1"/>
    </row>
    <row r="141" spans="2:8" x14ac:dyDescent="0.2">
      <c r="B141" s="75"/>
      <c r="F141" s="1"/>
      <c r="H141" s="1"/>
    </row>
    <row r="142" spans="2:8" x14ac:dyDescent="0.2">
      <c r="B142" s="75"/>
      <c r="F142" s="1"/>
      <c r="H142" s="1"/>
    </row>
    <row r="143" spans="2:8" x14ac:dyDescent="0.2">
      <c r="B143" s="75"/>
      <c r="F143" s="1"/>
      <c r="H143" s="1"/>
    </row>
    <row r="144" spans="2:8" x14ac:dyDescent="0.2">
      <c r="B144" s="75"/>
      <c r="F144" s="1"/>
      <c r="H144" s="1"/>
    </row>
    <row r="145" spans="2:8" x14ac:dyDescent="0.2">
      <c r="B145" s="75"/>
      <c r="F145" s="1"/>
      <c r="H145" s="1"/>
    </row>
    <row r="146" spans="2:8" x14ac:dyDescent="0.2">
      <c r="B146" s="75"/>
      <c r="F146" s="1"/>
      <c r="H146" s="1"/>
    </row>
    <row r="147" spans="2:8" x14ac:dyDescent="0.2">
      <c r="B147" s="75"/>
      <c r="F147" s="1"/>
      <c r="H147" s="1"/>
    </row>
    <row r="148" spans="2:8" x14ac:dyDescent="0.2">
      <c r="B148" s="75"/>
      <c r="F148" s="1"/>
      <c r="H148" s="1"/>
    </row>
    <row r="149" spans="2:8" x14ac:dyDescent="0.2">
      <c r="B149" s="75"/>
      <c r="F149" s="1"/>
      <c r="H149" s="1"/>
    </row>
    <row r="150" spans="2:8" x14ac:dyDescent="0.2">
      <c r="B150" s="75"/>
      <c r="F150" s="1"/>
      <c r="H150" s="1"/>
    </row>
    <row r="151" spans="2:8" x14ac:dyDescent="0.2">
      <c r="B151" s="75"/>
      <c r="F151" s="1"/>
      <c r="H151" s="1"/>
    </row>
    <row r="152" spans="2:8" x14ac:dyDescent="0.2">
      <c r="B152" s="75"/>
      <c r="F152" s="1"/>
      <c r="H152" s="1"/>
    </row>
    <row r="153" spans="2:8" x14ac:dyDescent="0.2">
      <c r="B153" s="75"/>
      <c r="F153" s="1"/>
      <c r="H153" s="1"/>
    </row>
    <row r="154" spans="2:8" x14ac:dyDescent="0.2">
      <c r="B154" s="75"/>
      <c r="F154" s="1"/>
      <c r="H154" s="1"/>
    </row>
    <row r="155" spans="2:8" x14ac:dyDescent="0.2">
      <c r="B155" s="75"/>
      <c r="F155" s="1"/>
      <c r="H155" s="1"/>
    </row>
    <row r="156" spans="2:8" x14ac:dyDescent="0.2">
      <c r="B156" s="75"/>
      <c r="F156" s="1"/>
      <c r="H156" s="1"/>
    </row>
    <row r="157" spans="2:8" x14ac:dyDescent="0.2">
      <c r="B157" s="75"/>
      <c r="F157" s="1"/>
      <c r="H157" s="1"/>
    </row>
    <row r="158" spans="2:8" x14ac:dyDescent="0.2">
      <c r="B158" s="75"/>
      <c r="F158" s="1"/>
      <c r="H158" s="1"/>
    </row>
    <row r="159" spans="2:8" x14ac:dyDescent="0.2">
      <c r="B159" s="75"/>
      <c r="F159" s="1"/>
      <c r="H159" s="1"/>
    </row>
    <row r="160" spans="2:8" x14ac:dyDescent="0.2">
      <c r="B160" s="75"/>
      <c r="F160" s="1"/>
      <c r="H160" s="1"/>
    </row>
    <row r="161" spans="2:8" x14ac:dyDescent="0.2">
      <c r="B161" s="75"/>
      <c r="F161" s="1"/>
      <c r="H161" s="1"/>
    </row>
    <row r="162" spans="2:8" x14ac:dyDescent="0.2">
      <c r="B162" s="75"/>
      <c r="F162" s="1"/>
      <c r="H162" s="1"/>
    </row>
    <row r="163" spans="2:8" x14ac:dyDescent="0.2">
      <c r="B163" s="75"/>
      <c r="F163" s="1"/>
      <c r="H163" s="1"/>
    </row>
    <row r="164" spans="2:8" x14ac:dyDescent="0.2">
      <c r="B164" s="75"/>
      <c r="F164" s="1"/>
      <c r="H164" s="1"/>
    </row>
    <row r="165" spans="2:8" x14ac:dyDescent="0.2">
      <c r="B165" s="75"/>
      <c r="F165" s="1"/>
      <c r="H165" s="1"/>
    </row>
    <row r="166" spans="2:8" x14ac:dyDescent="0.2">
      <c r="B166" s="75"/>
      <c r="F166" s="1"/>
      <c r="H166" s="1"/>
    </row>
    <row r="167" spans="2:8" x14ac:dyDescent="0.2">
      <c r="B167" s="75"/>
      <c r="F167" s="1"/>
      <c r="H167" s="1"/>
    </row>
    <row r="168" spans="2:8" x14ac:dyDescent="0.2">
      <c r="B168" s="75"/>
      <c r="F168" s="1"/>
      <c r="H168" s="1"/>
    </row>
    <row r="169" spans="2:8" x14ac:dyDescent="0.2">
      <c r="B169" s="75"/>
      <c r="F169" s="1"/>
      <c r="H169" s="1"/>
    </row>
    <row r="170" spans="2:8" x14ac:dyDescent="0.2">
      <c r="B170" s="75"/>
      <c r="F170" s="1"/>
      <c r="H170" s="1"/>
    </row>
    <row r="171" spans="2:8" x14ac:dyDescent="0.2">
      <c r="B171" s="75"/>
      <c r="F171" s="1"/>
      <c r="H171" s="1"/>
    </row>
    <row r="172" spans="2:8" x14ac:dyDescent="0.2">
      <c r="B172" s="75"/>
      <c r="F172" s="1"/>
      <c r="H172" s="1"/>
    </row>
    <row r="173" spans="2:8" x14ac:dyDescent="0.2">
      <c r="B173" s="75"/>
      <c r="F173" s="1"/>
      <c r="H173" s="1"/>
    </row>
    <row r="174" spans="2:8" x14ac:dyDescent="0.2">
      <c r="B174" s="75"/>
      <c r="F174" s="1"/>
      <c r="H174" s="1"/>
    </row>
    <row r="175" spans="2:8" x14ac:dyDescent="0.2">
      <c r="B175" s="75"/>
      <c r="F175" s="1"/>
      <c r="H175" s="1"/>
    </row>
    <row r="176" spans="2:8" x14ac:dyDescent="0.2">
      <c r="B176" s="75"/>
      <c r="F176" s="1"/>
      <c r="H176" s="1"/>
    </row>
    <row r="177" spans="2:8" x14ac:dyDescent="0.2">
      <c r="B177" s="75"/>
      <c r="F177" s="1"/>
      <c r="H177" s="1"/>
    </row>
    <row r="178" spans="2:8" x14ac:dyDescent="0.2">
      <c r="B178" s="75"/>
      <c r="F178" s="1"/>
      <c r="H178" s="1"/>
    </row>
    <row r="179" spans="2:8" x14ac:dyDescent="0.2">
      <c r="B179" s="75"/>
      <c r="F179" s="1"/>
      <c r="H179" s="1"/>
    </row>
    <row r="180" spans="2:8" x14ac:dyDescent="0.2">
      <c r="B180" s="75"/>
      <c r="F180" s="1"/>
      <c r="H180" s="1"/>
    </row>
    <row r="181" spans="2:8" x14ac:dyDescent="0.2">
      <c r="B181" s="75"/>
      <c r="F181" s="1"/>
      <c r="H181" s="1"/>
    </row>
    <row r="182" spans="2:8" x14ac:dyDescent="0.2">
      <c r="B182" s="75"/>
      <c r="F182" s="1"/>
      <c r="H182" s="1"/>
    </row>
    <row r="183" spans="2:8" x14ac:dyDescent="0.2">
      <c r="B183" s="75"/>
      <c r="F183" s="1"/>
      <c r="H183" s="1"/>
    </row>
    <row r="184" spans="2:8" x14ac:dyDescent="0.2">
      <c r="B184" s="75"/>
      <c r="F184" s="1"/>
      <c r="H184" s="1"/>
    </row>
    <row r="185" spans="2:8" x14ac:dyDescent="0.2">
      <c r="B185" s="75"/>
      <c r="F185" s="1"/>
      <c r="H185" s="1"/>
    </row>
    <row r="186" spans="2:8" x14ac:dyDescent="0.2">
      <c r="B186" s="75"/>
      <c r="F186" s="1"/>
      <c r="H186" s="1"/>
    </row>
    <row r="187" spans="2:8" x14ac:dyDescent="0.2">
      <c r="B187" s="75"/>
      <c r="F187" s="1"/>
      <c r="H187" s="1"/>
    </row>
    <row r="188" spans="2:8" x14ac:dyDescent="0.2">
      <c r="B188" s="75"/>
      <c r="F188" s="1"/>
      <c r="H188" s="1"/>
    </row>
    <row r="189" spans="2:8" x14ac:dyDescent="0.2">
      <c r="B189" s="75"/>
      <c r="F189" s="1"/>
      <c r="H189" s="1"/>
    </row>
    <row r="190" spans="2:8" x14ac:dyDescent="0.2">
      <c r="B190" s="75"/>
      <c r="F190" s="1"/>
      <c r="H190" s="1"/>
    </row>
    <row r="191" spans="2:8" x14ac:dyDescent="0.2">
      <c r="B191" s="75"/>
      <c r="F191" s="1"/>
      <c r="H191" s="1"/>
    </row>
    <row r="192" spans="2:8" x14ac:dyDescent="0.2">
      <c r="B192" s="75"/>
      <c r="F192" s="1"/>
      <c r="H192" s="1"/>
    </row>
    <row r="193" spans="2:8" x14ac:dyDescent="0.2">
      <c r="B193" s="75"/>
      <c r="F193" s="1"/>
      <c r="H193" s="1"/>
    </row>
    <row r="194" spans="2:8" x14ac:dyDescent="0.2">
      <c r="B194" s="75"/>
      <c r="F194" s="1"/>
      <c r="H194" s="1"/>
    </row>
    <row r="195" spans="2:8" x14ac:dyDescent="0.2">
      <c r="B195" s="75"/>
      <c r="F195" s="1"/>
      <c r="H195" s="1"/>
    </row>
    <row r="196" spans="2:8" x14ac:dyDescent="0.2">
      <c r="B196" s="75"/>
      <c r="F196" s="1"/>
      <c r="H196" s="1"/>
    </row>
    <row r="197" spans="2:8" x14ac:dyDescent="0.2">
      <c r="B197" s="75"/>
      <c r="F197" s="1"/>
      <c r="H197" s="1"/>
    </row>
    <row r="198" spans="2:8" x14ac:dyDescent="0.2">
      <c r="B198" s="75"/>
      <c r="F198" s="1"/>
      <c r="H198" s="1"/>
    </row>
    <row r="199" spans="2:8" x14ac:dyDescent="0.2">
      <c r="B199" s="75"/>
      <c r="F199" s="1"/>
      <c r="H199" s="1"/>
    </row>
    <row r="200" spans="2:8" x14ac:dyDescent="0.2">
      <c r="B200" s="75"/>
      <c r="F200" s="1"/>
      <c r="H200" s="1"/>
    </row>
    <row r="201" spans="2:8" x14ac:dyDescent="0.2">
      <c r="B201" s="75"/>
      <c r="F201" s="1"/>
      <c r="H201" s="1"/>
    </row>
    <row r="202" spans="2:8" x14ac:dyDescent="0.2">
      <c r="B202" s="75"/>
      <c r="F202" s="1"/>
      <c r="H202" s="1"/>
    </row>
    <row r="203" spans="2:8" x14ac:dyDescent="0.2">
      <c r="B203" s="75"/>
      <c r="F203" s="1"/>
      <c r="H203" s="1"/>
    </row>
    <row r="204" spans="2:8" x14ac:dyDescent="0.2">
      <c r="B204" s="75"/>
      <c r="F204" s="1"/>
      <c r="H204" s="1"/>
    </row>
    <row r="205" spans="2:8" x14ac:dyDescent="0.2">
      <c r="B205" s="75"/>
      <c r="F205" s="1"/>
      <c r="H205" s="1"/>
    </row>
    <row r="206" spans="2:8" x14ac:dyDescent="0.2">
      <c r="B206" s="75"/>
      <c r="F206" s="1"/>
      <c r="H206" s="1"/>
    </row>
    <row r="207" spans="2:8" x14ac:dyDescent="0.2">
      <c r="B207" s="75"/>
      <c r="F207" s="1"/>
      <c r="H207" s="1"/>
    </row>
    <row r="208" spans="2:8" x14ac:dyDescent="0.2">
      <c r="B208" s="75"/>
      <c r="F208" s="1"/>
      <c r="H208" s="1"/>
    </row>
    <row r="209" spans="2:8" x14ac:dyDescent="0.2">
      <c r="B209" s="75"/>
      <c r="F209" s="1"/>
      <c r="H209" s="1"/>
    </row>
    <row r="210" spans="2:8" x14ac:dyDescent="0.2">
      <c r="B210" s="75"/>
      <c r="F210" s="1"/>
      <c r="H210" s="1"/>
    </row>
    <row r="211" spans="2:8" x14ac:dyDescent="0.2">
      <c r="B211" s="75"/>
      <c r="F211" s="1"/>
      <c r="H211" s="1"/>
    </row>
    <row r="212" spans="2:8" x14ac:dyDescent="0.2">
      <c r="B212" s="75"/>
      <c r="F212" s="1"/>
      <c r="H212" s="1"/>
    </row>
    <row r="213" spans="2:8" x14ac:dyDescent="0.2">
      <c r="B213" s="75"/>
      <c r="F213" s="1"/>
      <c r="H213" s="1"/>
    </row>
    <row r="214" spans="2:8" x14ac:dyDescent="0.2">
      <c r="B214" s="75"/>
      <c r="F214" s="1"/>
      <c r="H214" s="1"/>
    </row>
    <row r="215" spans="2:8" x14ac:dyDescent="0.2">
      <c r="B215" s="75"/>
      <c r="F215" s="1"/>
      <c r="H215" s="1"/>
    </row>
    <row r="216" spans="2:8" x14ac:dyDescent="0.2">
      <c r="B216" s="75"/>
      <c r="F216" s="1"/>
      <c r="H216" s="1"/>
    </row>
    <row r="217" spans="2:8" x14ac:dyDescent="0.2">
      <c r="B217" s="75"/>
      <c r="F217" s="1"/>
      <c r="H217" s="1"/>
    </row>
    <row r="218" spans="2:8" x14ac:dyDescent="0.2">
      <c r="B218" s="75"/>
      <c r="F218" s="1"/>
      <c r="H218" s="1"/>
    </row>
    <row r="219" spans="2:8" x14ac:dyDescent="0.2">
      <c r="B219" s="75"/>
      <c r="F219" s="1"/>
      <c r="H219" s="1"/>
    </row>
    <row r="220" spans="2:8" x14ac:dyDescent="0.2">
      <c r="B220" s="75"/>
      <c r="F220" s="1"/>
      <c r="H220" s="1"/>
    </row>
    <row r="221" spans="2:8" x14ac:dyDescent="0.2">
      <c r="B221" s="75"/>
      <c r="F221" s="1"/>
      <c r="H221" s="1"/>
    </row>
    <row r="222" spans="2:8" x14ac:dyDescent="0.2">
      <c r="B222" s="75"/>
      <c r="F222" s="1"/>
      <c r="H222" s="1"/>
    </row>
    <row r="223" spans="2:8" x14ac:dyDescent="0.2">
      <c r="B223" s="75"/>
      <c r="F223" s="1"/>
      <c r="H223" s="1"/>
    </row>
    <row r="224" spans="2:8" x14ac:dyDescent="0.2">
      <c r="B224" s="75"/>
      <c r="F224" s="1"/>
      <c r="H224" s="1"/>
    </row>
    <row r="225" spans="2:8" x14ac:dyDescent="0.2">
      <c r="B225" s="75"/>
      <c r="F225" s="1"/>
      <c r="H225" s="1"/>
    </row>
    <row r="226" spans="2:8" x14ac:dyDescent="0.2">
      <c r="B226" s="75"/>
      <c r="F226" s="1"/>
      <c r="H226" s="1"/>
    </row>
    <row r="227" spans="2:8" x14ac:dyDescent="0.2">
      <c r="B227" s="75"/>
      <c r="F227" s="1"/>
      <c r="H227" s="1"/>
    </row>
    <row r="228" spans="2:8" x14ac:dyDescent="0.2">
      <c r="B228" s="75"/>
      <c r="F228" s="1"/>
      <c r="H228" s="1"/>
    </row>
    <row r="229" spans="2:8" x14ac:dyDescent="0.2">
      <c r="B229" s="75"/>
      <c r="F229" s="1"/>
      <c r="H229" s="1"/>
    </row>
    <row r="230" spans="2:8" x14ac:dyDescent="0.2">
      <c r="B230" s="75"/>
      <c r="F230" s="1"/>
      <c r="H230" s="1"/>
    </row>
    <row r="231" spans="2:8" x14ac:dyDescent="0.2">
      <c r="B231" s="75"/>
      <c r="F231" s="1"/>
      <c r="H231" s="1"/>
    </row>
    <row r="232" spans="2:8" x14ac:dyDescent="0.2">
      <c r="B232" s="75"/>
      <c r="F232" s="1"/>
      <c r="H232" s="1"/>
    </row>
    <row r="233" spans="2:8" x14ac:dyDescent="0.2">
      <c r="B233" s="75"/>
      <c r="F233" s="1"/>
      <c r="H233" s="1"/>
    </row>
    <row r="234" spans="2:8" x14ac:dyDescent="0.2">
      <c r="B234" s="75"/>
      <c r="F234" s="1"/>
      <c r="H234" s="1"/>
    </row>
    <row r="235" spans="2:8" x14ac:dyDescent="0.2">
      <c r="B235" s="75"/>
      <c r="F235" s="1"/>
      <c r="H235" s="1"/>
    </row>
    <row r="236" spans="2:8" x14ac:dyDescent="0.2">
      <c r="B236" s="75"/>
      <c r="F236" s="1"/>
      <c r="H236" s="1"/>
    </row>
    <row r="237" spans="2:8" x14ac:dyDescent="0.2">
      <c r="B237" s="75"/>
      <c r="F237" s="1"/>
      <c r="H237" s="1"/>
    </row>
    <row r="238" spans="2:8" x14ac:dyDescent="0.2">
      <c r="B238" s="75"/>
      <c r="F238" s="1"/>
      <c r="H238" s="1"/>
    </row>
    <row r="239" spans="2:8" x14ac:dyDescent="0.2">
      <c r="B239" s="75"/>
      <c r="F239" s="1"/>
      <c r="H239" s="1"/>
    </row>
    <row r="240" spans="2:8" x14ac:dyDescent="0.2">
      <c r="B240" s="75"/>
      <c r="F240" s="1"/>
      <c r="H240" s="1"/>
    </row>
    <row r="241" spans="2:8" x14ac:dyDescent="0.2">
      <c r="B241" s="75"/>
      <c r="F241" s="1"/>
      <c r="H241" s="1"/>
    </row>
    <row r="242" spans="2:8" x14ac:dyDescent="0.2">
      <c r="B242" s="75"/>
      <c r="F242" s="1"/>
      <c r="H242" s="1"/>
    </row>
    <row r="243" spans="2:8" x14ac:dyDescent="0.2">
      <c r="B243" s="75"/>
      <c r="F243" s="1"/>
      <c r="H243" s="1"/>
    </row>
    <row r="244" spans="2:8" x14ac:dyDescent="0.2">
      <c r="B244" s="75"/>
      <c r="F244" s="1"/>
      <c r="H244" s="1"/>
    </row>
    <row r="245" spans="2:8" x14ac:dyDescent="0.2">
      <c r="B245" s="75"/>
      <c r="F245" s="1"/>
      <c r="H245" s="1"/>
    </row>
    <row r="246" spans="2:8" x14ac:dyDescent="0.2">
      <c r="B246" s="75"/>
      <c r="F246" s="1"/>
      <c r="H246" s="1"/>
    </row>
    <row r="247" spans="2:8" x14ac:dyDescent="0.2">
      <c r="B247" s="75"/>
      <c r="F247" s="1"/>
      <c r="H247" s="1"/>
    </row>
    <row r="248" spans="2:8" x14ac:dyDescent="0.2">
      <c r="B248" s="75"/>
      <c r="F248" s="1"/>
      <c r="H248" s="1"/>
    </row>
    <row r="249" spans="2:8" x14ac:dyDescent="0.2">
      <c r="B249" s="75"/>
      <c r="F249" s="1"/>
      <c r="H249" s="1"/>
    </row>
    <row r="250" spans="2:8" x14ac:dyDescent="0.2">
      <c r="B250" s="75"/>
      <c r="F250" s="1"/>
      <c r="H250" s="1"/>
    </row>
    <row r="251" spans="2:8" x14ac:dyDescent="0.2">
      <c r="B251" s="75"/>
      <c r="F251" s="1"/>
      <c r="H251" s="1"/>
    </row>
    <row r="252" spans="2:8" x14ac:dyDescent="0.2">
      <c r="B252" s="75"/>
      <c r="F252" s="1"/>
      <c r="H252" s="1"/>
    </row>
    <row r="253" spans="2:8" x14ac:dyDescent="0.2">
      <c r="B253" s="75"/>
      <c r="F253" s="1"/>
      <c r="H253" s="1"/>
    </row>
    <row r="254" spans="2:8" x14ac:dyDescent="0.2">
      <c r="B254" s="75"/>
      <c r="F254" s="1"/>
      <c r="H254" s="1"/>
    </row>
    <row r="255" spans="2:8" x14ac:dyDescent="0.2">
      <c r="B255" s="75"/>
      <c r="F255" s="1"/>
      <c r="H255" s="1"/>
    </row>
    <row r="256" spans="2:8" x14ac:dyDescent="0.2">
      <c r="B256" s="75"/>
      <c r="F256" s="1"/>
      <c r="H256" s="1"/>
    </row>
    <row r="257" spans="2:8" x14ac:dyDescent="0.2">
      <c r="B257" s="75"/>
      <c r="F257" s="1"/>
      <c r="H257" s="1"/>
    </row>
    <row r="258" spans="2:8" x14ac:dyDescent="0.2">
      <c r="B258" s="75"/>
      <c r="F258" s="1"/>
      <c r="H258" s="1"/>
    </row>
    <row r="259" spans="2:8" x14ac:dyDescent="0.2">
      <c r="B259" s="75"/>
      <c r="F259" s="1"/>
      <c r="H259" s="1"/>
    </row>
    <row r="260" spans="2:8" x14ac:dyDescent="0.2">
      <c r="B260" s="75"/>
      <c r="F260" s="1"/>
      <c r="H260" s="1"/>
    </row>
    <row r="261" spans="2:8" x14ac:dyDescent="0.2">
      <c r="B261" s="75"/>
      <c r="F261" s="1"/>
      <c r="H261" s="1"/>
    </row>
    <row r="262" spans="2:8" x14ac:dyDescent="0.2">
      <c r="B262" s="75"/>
      <c r="F262" s="1"/>
      <c r="H262" s="1"/>
    </row>
    <row r="263" spans="2:8" x14ac:dyDescent="0.2">
      <c r="B263" s="75"/>
      <c r="F263" s="1"/>
      <c r="H263" s="1"/>
    </row>
    <row r="264" spans="2:8" x14ac:dyDescent="0.2">
      <c r="B264" s="75"/>
      <c r="F264" s="1"/>
      <c r="H264" s="1"/>
    </row>
    <row r="265" spans="2:8" x14ac:dyDescent="0.2">
      <c r="B265" s="75"/>
      <c r="F265" s="1"/>
      <c r="H265" s="1"/>
    </row>
    <row r="266" spans="2:8" x14ac:dyDescent="0.2">
      <c r="B266" s="75"/>
      <c r="F266" s="1"/>
      <c r="H266" s="1"/>
    </row>
    <row r="267" spans="2:8" x14ac:dyDescent="0.2">
      <c r="B267" s="75"/>
      <c r="F267" s="1"/>
      <c r="H267" s="1"/>
    </row>
    <row r="268" spans="2:8" x14ac:dyDescent="0.2">
      <c r="B268" s="75"/>
      <c r="F268" s="1"/>
      <c r="H268" s="1"/>
    </row>
    <row r="269" spans="2:8" x14ac:dyDescent="0.2">
      <c r="B269" s="75"/>
      <c r="F269" s="1"/>
      <c r="H269" s="1"/>
    </row>
    <row r="270" spans="2:8" x14ac:dyDescent="0.2">
      <c r="B270" s="75"/>
      <c r="F270" s="1"/>
      <c r="H270" s="1"/>
    </row>
    <row r="271" spans="2:8" x14ac:dyDescent="0.2">
      <c r="B271" s="75"/>
      <c r="F271" s="1"/>
      <c r="H271" s="1"/>
    </row>
    <row r="272" spans="2:8" x14ac:dyDescent="0.2">
      <c r="B272" s="75"/>
      <c r="F272" s="1"/>
      <c r="H272" s="1"/>
    </row>
    <row r="273" spans="2:8" x14ac:dyDescent="0.2">
      <c r="B273" s="75"/>
      <c r="F273" s="1"/>
      <c r="H273" s="1"/>
    </row>
    <row r="274" spans="2:8" x14ac:dyDescent="0.2">
      <c r="B274" s="75"/>
      <c r="F274" s="1"/>
      <c r="H274" s="1"/>
    </row>
    <row r="275" spans="2:8" x14ac:dyDescent="0.2">
      <c r="B275" s="75"/>
      <c r="F275" s="1"/>
      <c r="H275" s="1"/>
    </row>
    <row r="276" spans="2:8" x14ac:dyDescent="0.2">
      <c r="B276" s="75"/>
      <c r="F276" s="1"/>
      <c r="H276" s="1"/>
    </row>
    <row r="277" spans="2:8" x14ac:dyDescent="0.2">
      <c r="B277" s="75"/>
      <c r="F277" s="1"/>
      <c r="H277" s="1"/>
    </row>
    <row r="278" spans="2:8" x14ac:dyDescent="0.2">
      <c r="B278" s="75"/>
      <c r="F278" s="1"/>
      <c r="H278" s="1"/>
    </row>
    <row r="279" spans="2:8" x14ac:dyDescent="0.2">
      <c r="B279" s="75"/>
      <c r="F279" s="1"/>
      <c r="H279" s="1"/>
    </row>
    <row r="280" spans="2:8" x14ac:dyDescent="0.2">
      <c r="B280" s="75"/>
      <c r="F280" s="1"/>
      <c r="H280" s="1"/>
    </row>
    <row r="281" spans="2:8" x14ac:dyDescent="0.2">
      <c r="B281" s="75"/>
      <c r="F281" s="1"/>
      <c r="H281" s="1"/>
    </row>
    <row r="282" spans="2:8" x14ac:dyDescent="0.2">
      <c r="B282" s="75"/>
      <c r="F282" s="1"/>
      <c r="H282" s="1"/>
    </row>
    <row r="283" spans="2:8" x14ac:dyDescent="0.2">
      <c r="B283" s="75"/>
      <c r="F283" s="1"/>
      <c r="H283" s="1"/>
    </row>
    <row r="284" spans="2:8" x14ac:dyDescent="0.2">
      <c r="B284" s="75"/>
      <c r="F284" s="1"/>
      <c r="H284" s="1"/>
    </row>
    <row r="285" spans="2:8" x14ac:dyDescent="0.2">
      <c r="B285" s="75"/>
      <c r="F285" s="1"/>
      <c r="H285" s="1"/>
    </row>
    <row r="286" spans="2:8" x14ac:dyDescent="0.2">
      <c r="B286" s="75"/>
      <c r="F286" s="1"/>
      <c r="H286" s="1"/>
    </row>
    <row r="287" spans="2:8" x14ac:dyDescent="0.2">
      <c r="B287" s="75"/>
      <c r="F287" s="1"/>
      <c r="H287" s="1"/>
    </row>
    <row r="288" spans="2:8" x14ac:dyDescent="0.2">
      <c r="B288" s="75"/>
      <c r="F288" s="1"/>
      <c r="H288" s="1"/>
    </row>
    <row r="289" spans="2:8" x14ac:dyDescent="0.2">
      <c r="B289" s="75"/>
      <c r="F289" s="1"/>
      <c r="H289" s="1"/>
    </row>
    <row r="290" spans="2:8" x14ac:dyDescent="0.2">
      <c r="B290" s="75"/>
      <c r="F290" s="1"/>
      <c r="H290" s="1"/>
    </row>
    <row r="291" spans="2:8" x14ac:dyDescent="0.2">
      <c r="B291" s="75"/>
      <c r="F291" s="1"/>
      <c r="H291" s="1"/>
    </row>
    <row r="292" spans="2:8" x14ac:dyDescent="0.2">
      <c r="B292" s="75"/>
      <c r="F292" s="1"/>
      <c r="H292" s="1"/>
    </row>
    <row r="293" spans="2:8" x14ac:dyDescent="0.2">
      <c r="B293" s="75"/>
      <c r="F293" s="1"/>
      <c r="H293" s="1"/>
    </row>
    <row r="294" spans="2:8" x14ac:dyDescent="0.2">
      <c r="B294" s="75"/>
      <c r="F294" s="1"/>
      <c r="H294" s="1"/>
    </row>
    <row r="295" spans="2:8" x14ac:dyDescent="0.2">
      <c r="B295" s="75"/>
      <c r="F295" s="1"/>
      <c r="H295" s="1"/>
    </row>
    <row r="296" spans="2:8" x14ac:dyDescent="0.2">
      <c r="B296" s="75"/>
      <c r="F296" s="1"/>
      <c r="H296" s="1"/>
    </row>
    <row r="297" spans="2:8" x14ac:dyDescent="0.2">
      <c r="B297" s="75"/>
      <c r="F297" s="1"/>
      <c r="H297" s="1"/>
    </row>
    <row r="298" spans="2:8" x14ac:dyDescent="0.2">
      <c r="B298" s="75"/>
      <c r="F298" s="1"/>
      <c r="H298" s="1"/>
    </row>
    <row r="299" spans="2:8" x14ac:dyDescent="0.2">
      <c r="B299" s="75"/>
      <c r="F299" s="1"/>
      <c r="H299" s="1"/>
    </row>
    <row r="300" spans="2:8" x14ac:dyDescent="0.2">
      <c r="B300" s="75"/>
      <c r="F300" s="1"/>
      <c r="H300" s="1"/>
    </row>
    <row r="301" spans="2:8" x14ac:dyDescent="0.2">
      <c r="B301" s="75"/>
      <c r="F301" s="1"/>
      <c r="H301" s="1"/>
    </row>
    <row r="302" spans="2:8" x14ac:dyDescent="0.2">
      <c r="B302" s="75"/>
      <c r="F302" s="1"/>
      <c r="H302" s="1"/>
    </row>
    <row r="303" spans="2:8" x14ac:dyDescent="0.2">
      <c r="B303" s="75"/>
      <c r="F303" s="1"/>
      <c r="H303" s="1"/>
    </row>
    <row r="304" spans="2:8" x14ac:dyDescent="0.2">
      <c r="B304" s="75"/>
      <c r="F304" s="1"/>
      <c r="H304" s="1"/>
    </row>
    <row r="305" spans="2:8" x14ac:dyDescent="0.2">
      <c r="B305" s="75"/>
      <c r="F305" s="1"/>
      <c r="H305" s="1"/>
    </row>
    <row r="306" spans="2:8" x14ac:dyDescent="0.2">
      <c r="B306" s="75"/>
      <c r="F306" s="1"/>
      <c r="H306" s="1"/>
    </row>
    <row r="307" spans="2:8" x14ac:dyDescent="0.2">
      <c r="B307" s="75"/>
      <c r="F307" s="1"/>
      <c r="H307" s="1"/>
    </row>
    <row r="308" spans="2:8" x14ac:dyDescent="0.2">
      <c r="B308" s="75"/>
      <c r="F308" s="1"/>
      <c r="H308" s="1"/>
    </row>
    <row r="309" spans="2:8" x14ac:dyDescent="0.2">
      <c r="B309" s="75"/>
      <c r="F309" s="1"/>
      <c r="H309" s="1"/>
    </row>
    <row r="310" spans="2:8" x14ac:dyDescent="0.2">
      <c r="B310" s="75"/>
      <c r="F310" s="1"/>
      <c r="H310" s="1"/>
    </row>
    <row r="311" spans="2:8" x14ac:dyDescent="0.2">
      <c r="B311" s="75"/>
      <c r="F311" s="1"/>
      <c r="H311" s="1"/>
    </row>
    <row r="312" spans="2:8" x14ac:dyDescent="0.2">
      <c r="B312" s="75"/>
      <c r="F312" s="1"/>
      <c r="H312" s="1"/>
    </row>
    <row r="313" spans="2:8" x14ac:dyDescent="0.2">
      <c r="B313" s="75"/>
      <c r="F313" s="1"/>
      <c r="H313" s="1"/>
    </row>
    <row r="314" spans="2:8" x14ac:dyDescent="0.2">
      <c r="B314" s="75"/>
      <c r="F314" s="1"/>
      <c r="H314" s="1"/>
    </row>
    <row r="315" spans="2:8" x14ac:dyDescent="0.2">
      <c r="B315" s="75"/>
      <c r="F315" s="1"/>
      <c r="H315" s="1"/>
    </row>
    <row r="316" spans="2:8" x14ac:dyDescent="0.2">
      <c r="B316" s="75"/>
      <c r="F316" s="1"/>
      <c r="H316" s="1"/>
    </row>
    <row r="317" spans="2:8" x14ac:dyDescent="0.2">
      <c r="B317" s="75"/>
      <c r="F317" s="1"/>
      <c r="H317" s="1"/>
    </row>
    <row r="318" spans="2:8" x14ac:dyDescent="0.2">
      <c r="B318" s="75"/>
      <c r="F318" s="1"/>
      <c r="H318" s="1"/>
    </row>
    <row r="319" spans="2:8" x14ac:dyDescent="0.2">
      <c r="B319" s="75"/>
      <c r="F319" s="1"/>
      <c r="H319" s="1"/>
    </row>
    <row r="320" spans="2:8" x14ac:dyDescent="0.2">
      <c r="B320" s="75"/>
      <c r="F320" s="1"/>
      <c r="H320" s="1"/>
    </row>
    <row r="321" spans="2:8" x14ac:dyDescent="0.2">
      <c r="B321" s="75"/>
      <c r="F321" s="1"/>
      <c r="H321" s="1"/>
    </row>
    <row r="322" spans="2:8" x14ac:dyDescent="0.2">
      <c r="B322" s="75"/>
      <c r="F322" s="1"/>
      <c r="H322" s="1"/>
    </row>
    <row r="323" spans="2:8" x14ac:dyDescent="0.2">
      <c r="B323" s="75"/>
      <c r="F323" s="1"/>
      <c r="H323" s="1"/>
    </row>
    <row r="324" spans="2:8" x14ac:dyDescent="0.2">
      <c r="B324" s="75"/>
      <c r="F324" s="1"/>
      <c r="H324" s="1"/>
    </row>
    <row r="325" spans="2:8" x14ac:dyDescent="0.2">
      <c r="B325" s="75"/>
      <c r="F325" s="1"/>
      <c r="H325" s="1"/>
    </row>
    <row r="326" spans="2:8" x14ac:dyDescent="0.2">
      <c r="B326" s="75"/>
      <c r="F326" s="1"/>
      <c r="H326" s="1"/>
    </row>
    <row r="327" spans="2:8" x14ac:dyDescent="0.2">
      <c r="B327" s="75"/>
      <c r="F327" s="1"/>
      <c r="H327" s="1"/>
    </row>
    <row r="328" spans="2:8" x14ac:dyDescent="0.2">
      <c r="B328" s="75"/>
      <c r="F328" s="1"/>
      <c r="H328" s="1"/>
    </row>
    <row r="329" spans="2:8" x14ac:dyDescent="0.2">
      <c r="B329" s="75"/>
      <c r="F329" s="1"/>
      <c r="H329" s="1"/>
    </row>
    <row r="330" spans="2:8" x14ac:dyDescent="0.2">
      <c r="B330" s="75"/>
      <c r="F330" s="1"/>
      <c r="H330" s="1"/>
    </row>
    <row r="331" spans="2:8" x14ac:dyDescent="0.2">
      <c r="B331" s="75"/>
      <c r="F331" s="1"/>
      <c r="H331" s="1"/>
    </row>
    <row r="332" spans="2:8" x14ac:dyDescent="0.2">
      <c r="B332" s="75"/>
      <c r="F332" s="1"/>
      <c r="H332" s="1"/>
    </row>
    <row r="333" spans="2:8" x14ac:dyDescent="0.2">
      <c r="B333" s="75"/>
      <c r="F333" s="1"/>
      <c r="H333" s="1"/>
    </row>
    <row r="334" spans="2:8" x14ac:dyDescent="0.2">
      <c r="B334" s="75"/>
      <c r="F334" s="1"/>
      <c r="H334" s="1"/>
    </row>
    <row r="335" spans="2:8" x14ac:dyDescent="0.2">
      <c r="B335" s="75"/>
      <c r="F335" s="1"/>
      <c r="H335" s="1"/>
    </row>
    <row r="336" spans="2:8" x14ac:dyDescent="0.2">
      <c r="B336" s="75"/>
      <c r="F336" s="1"/>
      <c r="H336" s="1"/>
    </row>
    <row r="337" spans="2:8" x14ac:dyDescent="0.2">
      <c r="B337" s="75"/>
      <c r="F337" s="1"/>
      <c r="H337" s="1"/>
    </row>
    <row r="338" spans="2:8" x14ac:dyDescent="0.2">
      <c r="B338" s="75"/>
      <c r="F338" s="1"/>
      <c r="H338" s="1"/>
    </row>
    <row r="339" spans="2:8" x14ac:dyDescent="0.2">
      <c r="B339" s="75"/>
      <c r="F339" s="1"/>
      <c r="H339" s="1"/>
    </row>
    <row r="340" spans="2:8" x14ac:dyDescent="0.2">
      <c r="B340" s="75"/>
      <c r="F340" s="1"/>
      <c r="H340" s="1"/>
    </row>
    <row r="341" spans="2:8" x14ac:dyDescent="0.2">
      <c r="B341" s="75"/>
      <c r="F341" s="1"/>
      <c r="H341" s="1"/>
    </row>
    <row r="342" spans="2:8" x14ac:dyDescent="0.2">
      <c r="B342" s="75"/>
      <c r="F342" s="1"/>
      <c r="H342" s="1"/>
    </row>
    <row r="343" spans="2:8" x14ac:dyDescent="0.2">
      <c r="B343" s="75"/>
      <c r="F343" s="1"/>
      <c r="H343" s="1"/>
    </row>
    <row r="344" spans="2:8" x14ac:dyDescent="0.2">
      <c r="B344" s="75"/>
      <c r="F344" s="1"/>
      <c r="H344" s="1"/>
    </row>
    <row r="345" spans="2:8" x14ac:dyDescent="0.2">
      <c r="B345" s="75"/>
      <c r="F345" s="1"/>
      <c r="H345" s="1"/>
    </row>
    <row r="346" spans="2:8" x14ac:dyDescent="0.2">
      <c r="B346" s="75"/>
      <c r="F346" s="1"/>
      <c r="H346" s="1"/>
    </row>
    <row r="347" spans="2:8" x14ac:dyDescent="0.2">
      <c r="B347" s="75"/>
      <c r="F347" s="1"/>
      <c r="H347" s="1"/>
    </row>
    <row r="348" spans="2:8" x14ac:dyDescent="0.2">
      <c r="B348" s="75"/>
      <c r="F348" s="1"/>
      <c r="H348" s="1"/>
    </row>
    <row r="349" spans="2:8" x14ac:dyDescent="0.2">
      <c r="B349" s="75"/>
      <c r="F349" s="1"/>
      <c r="H349" s="1"/>
    </row>
    <row r="350" spans="2:8" x14ac:dyDescent="0.2">
      <c r="B350" s="75"/>
      <c r="F350" s="1"/>
      <c r="H350" s="1"/>
    </row>
    <row r="351" spans="2:8" x14ac:dyDescent="0.2">
      <c r="B351" s="75"/>
      <c r="F351" s="1"/>
      <c r="H351" s="1"/>
    </row>
    <row r="352" spans="2:8" x14ac:dyDescent="0.2">
      <c r="B352" s="75"/>
      <c r="F352" s="1"/>
      <c r="H352" s="1"/>
    </row>
    <row r="353" spans="2:8" x14ac:dyDescent="0.2">
      <c r="B353" s="75"/>
      <c r="F353" s="1"/>
      <c r="H353" s="1"/>
    </row>
    <row r="354" spans="2:8" x14ac:dyDescent="0.2">
      <c r="B354" s="75"/>
      <c r="F354" s="1"/>
      <c r="H354" s="1"/>
    </row>
    <row r="355" spans="2:8" x14ac:dyDescent="0.2">
      <c r="B355" s="75"/>
      <c r="F355" s="1"/>
      <c r="H355" s="1"/>
    </row>
    <row r="356" spans="2:8" x14ac:dyDescent="0.2">
      <c r="B356" s="75"/>
      <c r="F356" s="1"/>
      <c r="H356" s="1"/>
    </row>
    <row r="357" spans="2:8" x14ac:dyDescent="0.2">
      <c r="B357" s="75"/>
      <c r="F357" s="1"/>
      <c r="H357" s="1"/>
    </row>
    <row r="358" spans="2:8" x14ac:dyDescent="0.2">
      <c r="B358" s="75"/>
      <c r="F358" s="1"/>
      <c r="H358" s="1"/>
    </row>
    <row r="359" spans="2:8" x14ac:dyDescent="0.2">
      <c r="B359" s="75"/>
      <c r="F359" s="1"/>
      <c r="H359" s="1"/>
    </row>
    <row r="360" spans="2:8" x14ac:dyDescent="0.2">
      <c r="B360" s="75"/>
      <c r="F360" s="1"/>
      <c r="H360" s="1"/>
    </row>
    <row r="361" spans="2:8" x14ac:dyDescent="0.2">
      <c r="B361" s="75"/>
      <c r="F361" s="1"/>
      <c r="H361" s="1"/>
    </row>
    <row r="362" spans="2:8" x14ac:dyDescent="0.2">
      <c r="B362" s="75"/>
      <c r="F362" s="1"/>
      <c r="H362" s="1"/>
    </row>
    <row r="363" spans="2:8" x14ac:dyDescent="0.2">
      <c r="B363" s="75"/>
      <c r="F363" s="1"/>
      <c r="H363" s="1"/>
    </row>
    <row r="364" spans="2:8" x14ac:dyDescent="0.2">
      <c r="B364" s="75"/>
      <c r="F364" s="1"/>
      <c r="H364" s="1"/>
    </row>
    <row r="365" spans="2:8" x14ac:dyDescent="0.2">
      <c r="B365" s="75"/>
      <c r="F365" s="1"/>
      <c r="H365" s="1"/>
    </row>
    <row r="366" spans="2:8" x14ac:dyDescent="0.2">
      <c r="B366" s="75"/>
      <c r="F366" s="1"/>
      <c r="H366" s="1"/>
    </row>
    <row r="367" spans="2:8" x14ac:dyDescent="0.2">
      <c r="B367" s="75"/>
      <c r="F367" s="1"/>
      <c r="H367" s="1"/>
    </row>
    <row r="368" spans="2:8" x14ac:dyDescent="0.2">
      <c r="B368" s="75"/>
      <c r="F368" s="1"/>
      <c r="H368" s="1"/>
    </row>
    <row r="369" spans="2:8" x14ac:dyDescent="0.2">
      <c r="B369" s="75"/>
      <c r="F369" s="1"/>
      <c r="H369" s="1"/>
    </row>
    <row r="370" spans="2:8" x14ac:dyDescent="0.2">
      <c r="B370" s="75"/>
      <c r="F370" s="1"/>
      <c r="H370" s="1"/>
    </row>
    <row r="371" spans="2:8" x14ac:dyDescent="0.2">
      <c r="B371" s="75"/>
      <c r="F371" s="1"/>
      <c r="H371" s="1"/>
    </row>
    <row r="372" spans="2:8" x14ac:dyDescent="0.2">
      <c r="B372" s="75"/>
      <c r="F372" s="1"/>
      <c r="H372" s="1"/>
    </row>
    <row r="373" spans="2:8" x14ac:dyDescent="0.2">
      <c r="B373" s="75"/>
      <c r="F373" s="1"/>
      <c r="H373" s="1"/>
    </row>
    <row r="374" spans="2:8" x14ac:dyDescent="0.2">
      <c r="B374" s="75"/>
      <c r="F374" s="1"/>
      <c r="H374" s="1"/>
    </row>
    <row r="375" spans="2:8" x14ac:dyDescent="0.2">
      <c r="B375" s="75"/>
      <c r="F375" s="1"/>
      <c r="H375" s="1"/>
    </row>
    <row r="376" spans="2:8" x14ac:dyDescent="0.2">
      <c r="B376" s="75"/>
      <c r="F376" s="1"/>
      <c r="H376" s="1"/>
    </row>
    <row r="377" spans="2:8" x14ac:dyDescent="0.2">
      <c r="B377" s="75"/>
      <c r="F377" s="1"/>
      <c r="H377" s="1"/>
    </row>
    <row r="378" spans="2:8" x14ac:dyDescent="0.2">
      <c r="B378" s="75"/>
      <c r="F378" s="1"/>
      <c r="H378" s="1"/>
    </row>
    <row r="379" spans="2:8" x14ac:dyDescent="0.2">
      <c r="B379" s="75"/>
      <c r="F379" s="1"/>
      <c r="H379" s="1"/>
    </row>
    <row r="380" spans="2:8" x14ac:dyDescent="0.2">
      <c r="B380" s="75"/>
      <c r="F380" s="1"/>
      <c r="H380" s="1"/>
    </row>
    <row r="381" spans="2:8" x14ac:dyDescent="0.2">
      <c r="B381" s="75"/>
      <c r="F381" s="1"/>
      <c r="H381" s="1"/>
    </row>
    <row r="382" spans="2:8" x14ac:dyDescent="0.2">
      <c r="B382" s="75"/>
      <c r="F382" s="1"/>
      <c r="H382" s="1"/>
    </row>
    <row r="383" spans="2:8" x14ac:dyDescent="0.2">
      <c r="B383" s="75"/>
      <c r="F383" s="1"/>
      <c r="H383" s="1"/>
    </row>
    <row r="384" spans="2:8" x14ac:dyDescent="0.2">
      <c r="B384" s="75"/>
      <c r="F384" s="1"/>
      <c r="H384" s="1"/>
    </row>
    <row r="385" spans="2:8" x14ac:dyDescent="0.2">
      <c r="B385" s="75"/>
      <c r="F385" s="1"/>
      <c r="H385" s="1"/>
    </row>
    <row r="386" spans="2:8" x14ac:dyDescent="0.2">
      <c r="B386" s="75"/>
      <c r="F386" s="1"/>
      <c r="H386" s="1"/>
    </row>
    <row r="387" spans="2:8" x14ac:dyDescent="0.2">
      <c r="B387" s="75"/>
      <c r="F387" s="1"/>
      <c r="H387" s="1"/>
    </row>
    <row r="388" spans="2:8" x14ac:dyDescent="0.2">
      <c r="B388" s="75"/>
      <c r="F388" s="1"/>
      <c r="H388" s="1"/>
    </row>
    <row r="389" spans="2:8" x14ac:dyDescent="0.2">
      <c r="B389" s="75"/>
      <c r="F389" s="1"/>
      <c r="H389" s="1"/>
    </row>
    <row r="390" spans="2:8" x14ac:dyDescent="0.2">
      <c r="B390" s="75"/>
      <c r="F390" s="1"/>
      <c r="H390" s="1"/>
    </row>
    <row r="391" spans="2:8" x14ac:dyDescent="0.2">
      <c r="B391" s="75"/>
      <c r="F391" s="1"/>
      <c r="H391" s="1"/>
    </row>
    <row r="392" spans="2:8" x14ac:dyDescent="0.2">
      <c r="B392" s="75"/>
      <c r="F392" s="1"/>
      <c r="H392" s="1"/>
    </row>
    <row r="393" spans="2:8" x14ac:dyDescent="0.2">
      <c r="B393" s="75"/>
      <c r="F393" s="1"/>
      <c r="H393" s="1"/>
    </row>
    <row r="394" spans="2:8" x14ac:dyDescent="0.2">
      <c r="B394" s="75"/>
      <c r="F394" s="1"/>
      <c r="H394" s="1"/>
    </row>
    <row r="395" spans="2:8" x14ac:dyDescent="0.2">
      <c r="B395" s="75"/>
      <c r="F395" s="1"/>
      <c r="H395" s="1"/>
    </row>
    <row r="396" spans="2:8" x14ac:dyDescent="0.2">
      <c r="B396" s="75"/>
      <c r="F396" s="1"/>
      <c r="H396" s="1"/>
    </row>
    <row r="397" spans="2:8" x14ac:dyDescent="0.2">
      <c r="B397" s="75"/>
      <c r="F397" s="1"/>
      <c r="H397" s="1"/>
    </row>
    <row r="398" spans="2:8" x14ac:dyDescent="0.2">
      <c r="B398" s="75"/>
      <c r="F398" s="1"/>
      <c r="H398" s="1"/>
    </row>
    <row r="399" spans="2:8" x14ac:dyDescent="0.2">
      <c r="B399" s="75"/>
      <c r="F399" s="1"/>
      <c r="H399" s="1"/>
    </row>
    <row r="400" spans="2:8" x14ac:dyDescent="0.2">
      <c r="B400" s="75"/>
      <c r="F400" s="1"/>
      <c r="H400" s="1"/>
    </row>
    <row r="401" spans="2:8" x14ac:dyDescent="0.2">
      <c r="B401" s="75"/>
      <c r="F401" s="1"/>
      <c r="H401" s="1"/>
    </row>
    <row r="402" spans="2:8" x14ac:dyDescent="0.2">
      <c r="B402" s="75"/>
      <c r="F402" s="1"/>
      <c r="H402" s="1"/>
    </row>
    <row r="403" spans="2:8" x14ac:dyDescent="0.2">
      <c r="B403" s="75"/>
      <c r="F403" s="1"/>
      <c r="H403" s="1"/>
    </row>
    <row r="404" spans="2:8" x14ac:dyDescent="0.2">
      <c r="B404" s="75"/>
      <c r="F404" s="1"/>
      <c r="H404" s="1"/>
    </row>
    <row r="405" spans="2:8" x14ac:dyDescent="0.2">
      <c r="B405" s="75"/>
      <c r="F405" s="1"/>
      <c r="H405" s="1"/>
    </row>
    <row r="406" spans="2:8" x14ac:dyDescent="0.2">
      <c r="B406" s="75"/>
      <c r="F406" s="1"/>
      <c r="H406" s="1"/>
    </row>
    <row r="407" spans="2:8" x14ac:dyDescent="0.2">
      <c r="B407" s="75"/>
      <c r="F407" s="1"/>
      <c r="H407" s="1"/>
    </row>
    <row r="408" spans="2:8" x14ac:dyDescent="0.2">
      <c r="B408" s="75"/>
      <c r="F408" s="1"/>
      <c r="H408" s="1"/>
    </row>
    <row r="409" spans="2:8" x14ac:dyDescent="0.2">
      <c r="B409" s="75"/>
      <c r="F409" s="1"/>
      <c r="H409" s="1"/>
    </row>
    <row r="410" spans="2:8" x14ac:dyDescent="0.2">
      <c r="B410" s="75"/>
      <c r="F410" s="1"/>
      <c r="H410" s="1"/>
    </row>
    <row r="411" spans="2:8" x14ac:dyDescent="0.2">
      <c r="B411" s="75"/>
      <c r="F411" s="1"/>
      <c r="H411" s="1"/>
    </row>
    <row r="412" spans="2:8" x14ac:dyDescent="0.2">
      <c r="B412" s="75"/>
      <c r="F412" s="1"/>
      <c r="H412" s="1"/>
    </row>
    <row r="413" spans="2:8" x14ac:dyDescent="0.2">
      <c r="B413" s="75"/>
      <c r="F413" s="1"/>
      <c r="H413" s="1"/>
    </row>
    <row r="414" spans="2:8" x14ac:dyDescent="0.2">
      <c r="B414" s="75"/>
      <c r="F414" s="1"/>
      <c r="H414" s="1"/>
    </row>
    <row r="415" spans="2:8" x14ac:dyDescent="0.2">
      <c r="B415" s="75"/>
      <c r="F415" s="1"/>
      <c r="H415" s="1"/>
    </row>
    <row r="416" spans="2:8" x14ac:dyDescent="0.2">
      <c r="B416" s="75"/>
      <c r="F416" s="1"/>
      <c r="H416" s="1"/>
    </row>
    <row r="417" spans="2:8" x14ac:dyDescent="0.2">
      <c r="B417" s="75"/>
      <c r="F417" s="1"/>
      <c r="H417" s="1"/>
    </row>
    <row r="418" spans="2:8" x14ac:dyDescent="0.2">
      <c r="B418" s="75"/>
      <c r="F418" s="1"/>
      <c r="H418" s="1"/>
    </row>
    <row r="419" spans="2:8" x14ac:dyDescent="0.2">
      <c r="B419" s="75"/>
      <c r="F419" s="1"/>
      <c r="H419" s="1"/>
    </row>
    <row r="420" spans="2:8" x14ac:dyDescent="0.2">
      <c r="B420" s="75"/>
      <c r="F420" s="1"/>
      <c r="H420" s="1"/>
    </row>
    <row r="421" spans="2:8" x14ac:dyDescent="0.2">
      <c r="B421" s="75"/>
      <c r="F421" s="1"/>
      <c r="H421" s="1"/>
    </row>
    <row r="422" spans="2:8" x14ac:dyDescent="0.2">
      <c r="B422" s="75"/>
      <c r="F422" s="1"/>
      <c r="H422" s="1"/>
    </row>
    <row r="423" spans="2:8" x14ac:dyDescent="0.2">
      <c r="B423" s="75"/>
      <c r="F423" s="1"/>
      <c r="H423" s="1"/>
    </row>
    <row r="424" spans="2:8" x14ac:dyDescent="0.2">
      <c r="B424" s="75"/>
      <c r="F424" s="1"/>
      <c r="H424" s="1"/>
    </row>
    <row r="425" spans="2:8" x14ac:dyDescent="0.2">
      <c r="B425" s="75"/>
      <c r="F425" s="1"/>
      <c r="H425" s="1"/>
    </row>
    <row r="426" spans="2:8" x14ac:dyDescent="0.2">
      <c r="B426" s="75"/>
      <c r="F426" s="1"/>
      <c r="H426" s="1"/>
    </row>
    <row r="427" spans="2:8" x14ac:dyDescent="0.2">
      <c r="B427" s="75"/>
      <c r="F427" s="1"/>
      <c r="H427" s="1"/>
    </row>
    <row r="428" spans="2:8" x14ac:dyDescent="0.2">
      <c r="B428" s="75"/>
      <c r="F428" s="1"/>
      <c r="H428" s="1"/>
    </row>
    <row r="429" spans="2:8" x14ac:dyDescent="0.2">
      <c r="B429" s="75"/>
      <c r="F429" s="1"/>
      <c r="H429" s="1"/>
    </row>
    <row r="430" spans="2:8" x14ac:dyDescent="0.2">
      <c r="B430" s="75"/>
      <c r="F430" s="1"/>
      <c r="H430" s="1"/>
    </row>
    <row r="431" spans="2:8" x14ac:dyDescent="0.2">
      <c r="B431" s="75"/>
      <c r="F431" s="1"/>
      <c r="H431" s="1"/>
    </row>
    <row r="432" spans="2:8" x14ac:dyDescent="0.2">
      <c r="B432" s="75"/>
      <c r="F432" s="1"/>
      <c r="H432" s="1"/>
    </row>
    <row r="433" spans="2:8" x14ac:dyDescent="0.2">
      <c r="B433" s="75"/>
      <c r="F433" s="1"/>
      <c r="H433" s="1"/>
    </row>
    <row r="434" spans="2:8" x14ac:dyDescent="0.2">
      <c r="B434" s="75"/>
      <c r="F434" s="1"/>
      <c r="H434" s="1"/>
    </row>
    <row r="435" spans="2:8" x14ac:dyDescent="0.2">
      <c r="B435" s="75"/>
      <c r="F435" s="1"/>
      <c r="H435" s="1"/>
    </row>
    <row r="436" spans="2:8" x14ac:dyDescent="0.2">
      <c r="B436" s="75"/>
      <c r="F436" s="1"/>
      <c r="H436" s="1"/>
    </row>
    <row r="437" spans="2:8" x14ac:dyDescent="0.2">
      <c r="B437" s="75"/>
      <c r="F437" s="1"/>
      <c r="H437" s="1"/>
    </row>
    <row r="438" spans="2:8" x14ac:dyDescent="0.2">
      <c r="B438" s="75"/>
      <c r="F438" s="1"/>
      <c r="H438" s="1"/>
    </row>
    <row r="439" spans="2:8" x14ac:dyDescent="0.2">
      <c r="B439" s="75"/>
      <c r="F439" s="1"/>
      <c r="H439" s="1"/>
    </row>
    <row r="440" spans="2:8" x14ac:dyDescent="0.2">
      <c r="B440" s="75"/>
      <c r="F440" s="1"/>
      <c r="H440" s="1"/>
    </row>
    <row r="441" spans="2:8" x14ac:dyDescent="0.2">
      <c r="B441" s="75"/>
      <c r="F441" s="1"/>
      <c r="H441" s="1"/>
    </row>
    <row r="442" spans="2:8" x14ac:dyDescent="0.2">
      <c r="B442" s="75"/>
      <c r="F442" s="1"/>
      <c r="H442" s="1"/>
    </row>
    <row r="443" spans="2:8" x14ac:dyDescent="0.2">
      <c r="B443" s="75"/>
      <c r="F443" s="1"/>
      <c r="H443" s="1"/>
    </row>
    <row r="444" spans="2:8" x14ac:dyDescent="0.2">
      <c r="B444" s="75"/>
      <c r="F444" s="1"/>
      <c r="H444" s="1"/>
    </row>
    <row r="445" spans="2:8" x14ac:dyDescent="0.2">
      <c r="B445" s="75"/>
      <c r="F445" s="1"/>
      <c r="H445" s="1"/>
    </row>
    <row r="446" spans="2:8" x14ac:dyDescent="0.2">
      <c r="B446" s="75"/>
      <c r="F446" s="1"/>
      <c r="H446" s="1"/>
    </row>
    <row r="447" spans="2:8" x14ac:dyDescent="0.2">
      <c r="B447" s="75"/>
      <c r="F447" s="1"/>
      <c r="H447" s="1"/>
    </row>
    <row r="448" spans="2:8" x14ac:dyDescent="0.2">
      <c r="B448" s="75"/>
      <c r="F448" s="1"/>
      <c r="H448" s="1"/>
    </row>
    <row r="449" spans="2:8" x14ac:dyDescent="0.2">
      <c r="B449" s="75"/>
      <c r="F449" s="1"/>
      <c r="H449" s="1"/>
    </row>
    <row r="450" spans="2:8" x14ac:dyDescent="0.2">
      <c r="B450" s="75"/>
      <c r="F450" s="1"/>
      <c r="H450" s="1"/>
    </row>
    <row r="451" spans="2:8" x14ac:dyDescent="0.2">
      <c r="B451" s="75"/>
      <c r="F451" s="1"/>
      <c r="H451" s="1"/>
    </row>
    <row r="452" spans="2:8" x14ac:dyDescent="0.2">
      <c r="B452" s="75"/>
      <c r="F452" s="1"/>
      <c r="H452" s="1"/>
    </row>
    <row r="453" spans="2:8" x14ac:dyDescent="0.2">
      <c r="B453" s="75"/>
      <c r="F453" s="1"/>
      <c r="H453" s="1"/>
    </row>
    <row r="454" spans="2:8" x14ac:dyDescent="0.2">
      <c r="B454" s="75"/>
      <c r="F454" s="1"/>
      <c r="H454" s="1"/>
    </row>
    <row r="455" spans="2:8" x14ac:dyDescent="0.2">
      <c r="B455" s="75"/>
      <c r="F455" s="1"/>
      <c r="H455" s="1"/>
    </row>
    <row r="456" spans="2:8" x14ac:dyDescent="0.2">
      <c r="B456" s="75"/>
      <c r="F456" s="1"/>
      <c r="H456" s="1"/>
    </row>
    <row r="457" spans="2:8" x14ac:dyDescent="0.2">
      <c r="B457" s="75"/>
      <c r="F457" s="1"/>
      <c r="H457" s="1"/>
    </row>
    <row r="458" spans="2:8" x14ac:dyDescent="0.2">
      <c r="B458" s="75"/>
      <c r="F458" s="1"/>
      <c r="H458" s="1"/>
    </row>
    <row r="459" spans="2:8" x14ac:dyDescent="0.2">
      <c r="B459" s="75"/>
      <c r="F459" s="1"/>
      <c r="H459" s="1"/>
    </row>
    <row r="460" spans="2:8" x14ac:dyDescent="0.2">
      <c r="B460" s="75"/>
      <c r="F460" s="1"/>
      <c r="H460" s="1"/>
    </row>
    <row r="461" spans="2:8" x14ac:dyDescent="0.2">
      <c r="B461" s="75"/>
      <c r="F461" s="1"/>
      <c r="H461" s="1"/>
    </row>
    <row r="462" spans="2:8" x14ac:dyDescent="0.2">
      <c r="B462" s="75"/>
      <c r="F462" s="1"/>
      <c r="H462" s="1"/>
    </row>
    <row r="463" spans="2:8" x14ac:dyDescent="0.2">
      <c r="B463" s="75"/>
      <c r="F463" s="1"/>
      <c r="H463" s="1"/>
    </row>
    <row r="464" spans="2:8" x14ac:dyDescent="0.2">
      <c r="B464" s="75"/>
      <c r="F464" s="1"/>
      <c r="H464" s="1"/>
    </row>
    <row r="465" spans="2:8" x14ac:dyDescent="0.2">
      <c r="B465" s="75"/>
      <c r="F465" s="1"/>
      <c r="H465" s="1"/>
    </row>
    <row r="466" spans="2:8" x14ac:dyDescent="0.2">
      <c r="B466" s="75"/>
      <c r="F466" s="1"/>
      <c r="H466" s="1"/>
    </row>
    <row r="467" spans="2:8" x14ac:dyDescent="0.2">
      <c r="B467" s="75"/>
      <c r="F467" s="1"/>
      <c r="H467" s="1"/>
    </row>
    <row r="468" spans="2:8" x14ac:dyDescent="0.2">
      <c r="B468" s="75"/>
      <c r="F468" s="1"/>
      <c r="H468" s="1"/>
    </row>
    <row r="469" spans="2:8" x14ac:dyDescent="0.2">
      <c r="B469" s="75"/>
      <c r="F469" s="1"/>
      <c r="H469" s="1"/>
    </row>
    <row r="470" spans="2:8" x14ac:dyDescent="0.2">
      <c r="B470" s="75"/>
      <c r="F470" s="1"/>
      <c r="H470" s="1"/>
    </row>
    <row r="471" spans="2:8" x14ac:dyDescent="0.2">
      <c r="B471" s="75"/>
      <c r="F471" s="1"/>
      <c r="H471" s="1"/>
    </row>
    <row r="472" spans="2:8" x14ac:dyDescent="0.2">
      <c r="B472" s="75"/>
      <c r="F472" s="1"/>
      <c r="H472" s="1"/>
    </row>
    <row r="473" spans="2:8" x14ac:dyDescent="0.2">
      <c r="B473" s="75"/>
      <c r="F473" s="1"/>
      <c r="H473" s="1"/>
    </row>
    <row r="474" spans="2:8" x14ac:dyDescent="0.2">
      <c r="B474" s="75"/>
      <c r="F474" s="1"/>
      <c r="H474" s="1"/>
    </row>
    <row r="475" spans="2:8" x14ac:dyDescent="0.2">
      <c r="B475" s="75"/>
      <c r="F475" s="1"/>
      <c r="H475" s="1"/>
    </row>
    <row r="476" spans="2:8" x14ac:dyDescent="0.2">
      <c r="B476" s="75"/>
      <c r="F476" s="1"/>
      <c r="H476" s="1"/>
    </row>
    <row r="477" spans="2:8" x14ac:dyDescent="0.2">
      <c r="B477" s="75"/>
      <c r="F477" s="1"/>
      <c r="H477" s="1"/>
    </row>
    <row r="478" spans="2:8" x14ac:dyDescent="0.2">
      <c r="B478" s="75"/>
      <c r="F478" s="1"/>
      <c r="H478" s="1"/>
    </row>
    <row r="479" spans="2:8" x14ac:dyDescent="0.2">
      <c r="B479" s="75"/>
      <c r="F479" s="1"/>
      <c r="H479" s="1"/>
    </row>
    <row r="480" spans="2:8" x14ac:dyDescent="0.2">
      <c r="B480" s="75"/>
      <c r="F480" s="1"/>
      <c r="H480" s="1"/>
    </row>
    <row r="481" spans="2:8" x14ac:dyDescent="0.2">
      <c r="B481" s="75"/>
      <c r="F481" s="1"/>
      <c r="H481" s="1"/>
    </row>
    <row r="482" spans="2:8" x14ac:dyDescent="0.2">
      <c r="B482" s="75"/>
      <c r="F482" s="1"/>
      <c r="H482" s="1"/>
    </row>
    <row r="483" spans="2:8" x14ac:dyDescent="0.2">
      <c r="B483" s="75"/>
      <c r="F483" s="1"/>
      <c r="H483" s="1"/>
    </row>
    <row r="484" spans="2:8" x14ac:dyDescent="0.2">
      <c r="B484" s="75"/>
      <c r="F484" s="1"/>
      <c r="H484" s="1"/>
    </row>
    <row r="485" spans="2:8" x14ac:dyDescent="0.2">
      <c r="B485" s="75"/>
      <c r="F485" s="1"/>
      <c r="H485" s="1"/>
    </row>
    <row r="486" spans="2:8" x14ac:dyDescent="0.2">
      <c r="B486" s="75"/>
      <c r="F486" s="1"/>
      <c r="H486" s="1"/>
    </row>
    <row r="487" spans="2:8" x14ac:dyDescent="0.2">
      <c r="B487" s="75"/>
      <c r="F487" s="1"/>
      <c r="H487" s="1"/>
    </row>
    <row r="488" spans="2:8" x14ac:dyDescent="0.2">
      <c r="B488" s="75"/>
      <c r="F488" s="1"/>
      <c r="H488" s="1"/>
    </row>
    <row r="489" spans="2:8" x14ac:dyDescent="0.2">
      <c r="B489" s="75"/>
      <c r="F489" s="1"/>
      <c r="H489" s="1"/>
    </row>
    <row r="490" spans="2:8" x14ac:dyDescent="0.2">
      <c r="B490" s="75"/>
      <c r="F490" s="1"/>
      <c r="H490" s="1"/>
    </row>
    <row r="491" spans="2:8" x14ac:dyDescent="0.2">
      <c r="B491" s="75"/>
      <c r="F491" s="1"/>
      <c r="H491" s="1"/>
    </row>
    <row r="492" spans="2:8" x14ac:dyDescent="0.2">
      <c r="B492" s="75"/>
      <c r="F492" s="1"/>
      <c r="H492" s="1"/>
    </row>
    <row r="493" spans="2:8" x14ac:dyDescent="0.2">
      <c r="B493" s="75"/>
      <c r="F493" s="1"/>
      <c r="H493" s="1"/>
    </row>
    <row r="494" spans="2:8" x14ac:dyDescent="0.2">
      <c r="B494" s="75"/>
      <c r="F494" s="1"/>
      <c r="H494" s="1"/>
    </row>
    <row r="495" spans="2:8" x14ac:dyDescent="0.2">
      <c r="B495" s="75"/>
      <c r="F495" s="1"/>
      <c r="H495" s="1"/>
    </row>
    <row r="496" spans="2:8" x14ac:dyDescent="0.2">
      <c r="B496" s="75"/>
      <c r="F496" s="1"/>
      <c r="H496" s="1"/>
    </row>
    <row r="497" spans="2:8" x14ac:dyDescent="0.2">
      <c r="B497" s="75"/>
      <c r="F497" s="1"/>
      <c r="H497" s="1"/>
    </row>
    <row r="498" spans="2:8" x14ac:dyDescent="0.2">
      <c r="B498" s="75"/>
      <c r="F498" s="1"/>
      <c r="H498" s="1"/>
    </row>
    <row r="499" spans="2:8" x14ac:dyDescent="0.2">
      <c r="B499" s="75"/>
      <c r="F499" s="1"/>
      <c r="H499" s="1"/>
    </row>
    <row r="500" spans="2:8" x14ac:dyDescent="0.2">
      <c r="B500" s="75"/>
      <c r="F500" s="1"/>
      <c r="H500" s="1"/>
    </row>
    <row r="501" spans="2:8" x14ac:dyDescent="0.2">
      <c r="B501" s="75"/>
      <c r="F501" s="1"/>
      <c r="H501" s="1"/>
    </row>
    <row r="502" spans="2:8" x14ac:dyDescent="0.2">
      <c r="B502" s="75"/>
      <c r="F502" s="1"/>
      <c r="H502" s="1"/>
    </row>
    <row r="503" spans="2:8" x14ac:dyDescent="0.2">
      <c r="B503" s="75"/>
      <c r="F503" s="1"/>
      <c r="H503" s="1"/>
    </row>
    <row r="504" spans="2:8" x14ac:dyDescent="0.2">
      <c r="B504" s="75"/>
      <c r="F504" s="1"/>
      <c r="H504" s="1"/>
    </row>
    <row r="505" spans="2:8" x14ac:dyDescent="0.2">
      <c r="B505" s="75"/>
      <c r="F505" s="1"/>
      <c r="H505" s="1"/>
    </row>
    <row r="506" spans="2:8" x14ac:dyDescent="0.2">
      <c r="B506" s="75"/>
      <c r="F506" s="1"/>
      <c r="H506" s="1"/>
    </row>
    <row r="507" spans="2:8" x14ac:dyDescent="0.2">
      <c r="B507" s="75"/>
      <c r="F507" s="1"/>
      <c r="H507" s="1"/>
    </row>
    <row r="508" spans="2:8" x14ac:dyDescent="0.2">
      <c r="B508" s="75"/>
      <c r="F508" s="1"/>
      <c r="H508" s="1"/>
    </row>
    <row r="509" spans="2:8" x14ac:dyDescent="0.2">
      <c r="B509" s="75"/>
      <c r="F509" s="1"/>
      <c r="H509" s="1"/>
    </row>
    <row r="510" spans="2:8" x14ac:dyDescent="0.2">
      <c r="B510" s="75"/>
      <c r="F510" s="1"/>
      <c r="H510" s="1"/>
    </row>
    <row r="511" spans="2:8" x14ac:dyDescent="0.2">
      <c r="B511" s="75"/>
      <c r="F511" s="1"/>
      <c r="H511" s="1"/>
    </row>
    <row r="512" spans="2:8" x14ac:dyDescent="0.2">
      <c r="B512" s="75"/>
      <c r="F512" s="1"/>
      <c r="H512" s="1"/>
    </row>
    <row r="513" spans="2:8" x14ac:dyDescent="0.2">
      <c r="B513" s="75"/>
      <c r="F513" s="1"/>
      <c r="H513" s="1"/>
    </row>
    <row r="514" spans="2:8" x14ac:dyDescent="0.2">
      <c r="B514" s="75"/>
      <c r="F514" s="1"/>
      <c r="H514" s="1"/>
    </row>
    <row r="515" spans="2:8" x14ac:dyDescent="0.2">
      <c r="B515" s="75"/>
      <c r="F515" s="1"/>
      <c r="H515" s="1"/>
    </row>
    <row r="516" spans="2:8" x14ac:dyDescent="0.2">
      <c r="B516" s="75"/>
      <c r="F516" s="1"/>
      <c r="H516" s="1"/>
    </row>
    <row r="517" spans="2:8" x14ac:dyDescent="0.2">
      <c r="B517" s="75"/>
      <c r="F517" s="1"/>
      <c r="H517" s="1"/>
    </row>
    <row r="518" spans="2:8" x14ac:dyDescent="0.2">
      <c r="B518" s="75"/>
      <c r="F518" s="1"/>
      <c r="H518" s="1"/>
    </row>
    <row r="519" spans="2:8" x14ac:dyDescent="0.2">
      <c r="B519" s="75"/>
      <c r="F519" s="1"/>
      <c r="H519" s="1"/>
    </row>
    <row r="520" spans="2:8" x14ac:dyDescent="0.2">
      <c r="B520" s="75"/>
      <c r="F520" s="1"/>
      <c r="H520" s="1"/>
    </row>
    <row r="521" spans="2:8" x14ac:dyDescent="0.2">
      <c r="B521" s="75"/>
      <c r="F521" s="1"/>
      <c r="H521" s="1"/>
    </row>
    <row r="522" spans="2:8" x14ac:dyDescent="0.2">
      <c r="B522" s="75"/>
      <c r="F522" s="1"/>
      <c r="H522" s="1"/>
    </row>
    <row r="523" spans="2:8" x14ac:dyDescent="0.2">
      <c r="B523" s="75"/>
      <c r="F523" s="1"/>
      <c r="H523" s="1"/>
    </row>
    <row r="524" spans="2:8" x14ac:dyDescent="0.2">
      <c r="B524" s="75"/>
      <c r="F524" s="1"/>
      <c r="H524" s="1"/>
    </row>
    <row r="525" spans="2:8" x14ac:dyDescent="0.2">
      <c r="B525" s="75"/>
      <c r="F525" s="1"/>
      <c r="H525" s="1"/>
    </row>
    <row r="526" spans="2:8" x14ac:dyDescent="0.2">
      <c r="B526" s="75"/>
      <c r="F526" s="1"/>
      <c r="H526" s="1"/>
    </row>
    <row r="527" spans="2:8" x14ac:dyDescent="0.2">
      <c r="B527" s="75"/>
      <c r="F527" s="1"/>
      <c r="H527" s="1"/>
    </row>
    <row r="528" spans="2:8" x14ac:dyDescent="0.2">
      <c r="B528" s="75"/>
      <c r="F528" s="1"/>
      <c r="H528" s="1"/>
    </row>
    <row r="529" spans="2:8" x14ac:dyDescent="0.2">
      <c r="B529" s="75"/>
      <c r="F529" s="1"/>
      <c r="H529" s="1"/>
    </row>
    <row r="530" spans="2:8" x14ac:dyDescent="0.2">
      <c r="B530" s="75"/>
      <c r="F530" s="1"/>
      <c r="H530" s="1"/>
    </row>
    <row r="531" spans="2:8" x14ac:dyDescent="0.2">
      <c r="B531" s="75"/>
      <c r="F531" s="1"/>
      <c r="H531" s="1"/>
    </row>
    <row r="532" spans="2:8" x14ac:dyDescent="0.2">
      <c r="B532" s="75"/>
      <c r="F532" s="1"/>
      <c r="H532" s="1"/>
    </row>
    <row r="533" spans="2:8" x14ac:dyDescent="0.2">
      <c r="B533" s="75"/>
      <c r="F533" s="1"/>
      <c r="H533" s="1"/>
    </row>
    <row r="534" spans="2:8" x14ac:dyDescent="0.2">
      <c r="B534" s="75"/>
      <c r="F534" s="1"/>
      <c r="H534" s="1"/>
    </row>
    <row r="535" spans="2:8" x14ac:dyDescent="0.2">
      <c r="B535" s="75"/>
      <c r="F535" s="1"/>
      <c r="H535" s="1"/>
    </row>
    <row r="536" spans="2:8" x14ac:dyDescent="0.2">
      <c r="B536" s="75"/>
      <c r="F536" s="1"/>
      <c r="H536" s="1"/>
    </row>
    <row r="537" spans="2:8" x14ac:dyDescent="0.2">
      <c r="B537" s="75"/>
      <c r="F537" s="1"/>
      <c r="H537" s="1"/>
    </row>
    <row r="538" spans="2:8" x14ac:dyDescent="0.2">
      <c r="B538" s="75"/>
      <c r="F538" s="1"/>
      <c r="H538" s="1"/>
    </row>
    <row r="539" spans="2:8" x14ac:dyDescent="0.2">
      <c r="B539" s="75"/>
      <c r="F539" s="1"/>
      <c r="H539" s="1"/>
    </row>
    <row r="540" spans="2:8" x14ac:dyDescent="0.2">
      <c r="B540" s="75"/>
      <c r="F540" s="1"/>
      <c r="H540" s="1"/>
    </row>
    <row r="541" spans="2:8" x14ac:dyDescent="0.2">
      <c r="B541" s="75"/>
      <c r="F541" s="1"/>
      <c r="H541" s="1"/>
    </row>
    <row r="542" spans="2:8" x14ac:dyDescent="0.2">
      <c r="B542" s="75"/>
      <c r="F542" s="1"/>
      <c r="H542" s="1"/>
    </row>
    <row r="543" spans="2:8" x14ac:dyDescent="0.2">
      <c r="B543" s="75"/>
      <c r="F543" s="1"/>
      <c r="H543" s="1"/>
    </row>
    <row r="544" spans="2:8" x14ac:dyDescent="0.2">
      <c r="B544" s="75"/>
      <c r="F544" s="1"/>
      <c r="H544" s="1"/>
    </row>
    <row r="545" spans="2:8" x14ac:dyDescent="0.2">
      <c r="B545" s="75"/>
      <c r="F545" s="1"/>
      <c r="H545" s="1"/>
    </row>
    <row r="546" spans="2:8" x14ac:dyDescent="0.2">
      <c r="B546" s="75"/>
      <c r="F546" s="1"/>
      <c r="H546" s="1"/>
    </row>
    <row r="547" spans="2:8" x14ac:dyDescent="0.2">
      <c r="B547" s="75"/>
      <c r="F547" s="1"/>
      <c r="H547" s="1"/>
    </row>
    <row r="548" spans="2:8" x14ac:dyDescent="0.2">
      <c r="B548" s="75"/>
      <c r="F548" s="1"/>
      <c r="H548" s="1"/>
    </row>
    <row r="549" spans="2:8" x14ac:dyDescent="0.2">
      <c r="B549" s="75"/>
      <c r="F549" s="1"/>
      <c r="H549" s="1"/>
    </row>
    <row r="550" spans="2:8" x14ac:dyDescent="0.2">
      <c r="B550" s="75"/>
      <c r="F550" s="1"/>
      <c r="H550" s="1"/>
    </row>
    <row r="551" spans="2:8" x14ac:dyDescent="0.2">
      <c r="B551" s="75"/>
      <c r="F551" s="1"/>
      <c r="H551" s="1"/>
    </row>
    <row r="552" spans="2:8" x14ac:dyDescent="0.2">
      <c r="B552" s="75"/>
      <c r="F552" s="1"/>
      <c r="H552" s="1"/>
    </row>
    <row r="553" spans="2:8" x14ac:dyDescent="0.2">
      <c r="B553" s="75"/>
      <c r="F553" s="1"/>
      <c r="H553" s="1"/>
    </row>
    <row r="554" spans="2:8" x14ac:dyDescent="0.2">
      <c r="B554" s="75"/>
      <c r="F554" s="1"/>
      <c r="H554" s="1"/>
    </row>
    <row r="555" spans="2:8" x14ac:dyDescent="0.2">
      <c r="B555" s="75"/>
      <c r="F555" s="1"/>
      <c r="H555" s="1"/>
    </row>
    <row r="556" spans="2:8" x14ac:dyDescent="0.2">
      <c r="B556" s="75"/>
      <c r="F556" s="1"/>
      <c r="H556" s="1"/>
    </row>
    <row r="557" spans="2:8" x14ac:dyDescent="0.2">
      <c r="B557" s="75"/>
      <c r="F557" s="1"/>
      <c r="H557" s="1"/>
    </row>
    <row r="558" spans="2:8" x14ac:dyDescent="0.2">
      <c r="B558" s="75"/>
      <c r="F558" s="1"/>
      <c r="H558" s="1"/>
    </row>
    <row r="559" spans="2:8" x14ac:dyDescent="0.2">
      <c r="B559" s="75"/>
      <c r="F559" s="1"/>
      <c r="H559" s="1"/>
    </row>
    <row r="560" spans="2:8" x14ac:dyDescent="0.2">
      <c r="B560" s="75"/>
      <c r="F560" s="1"/>
      <c r="H560" s="1"/>
    </row>
    <row r="561" spans="2:8" x14ac:dyDescent="0.2">
      <c r="B561" s="75"/>
      <c r="F561" s="1"/>
      <c r="H561" s="1"/>
    </row>
    <row r="562" spans="2:8" x14ac:dyDescent="0.2">
      <c r="B562" s="75"/>
      <c r="F562" s="1"/>
      <c r="H562" s="1"/>
    </row>
    <row r="563" spans="2:8" x14ac:dyDescent="0.2">
      <c r="B563" s="75"/>
      <c r="F563" s="1"/>
      <c r="H563" s="1"/>
    </row>
    <row r="564" spans="2:8" x14ac:dyDescent="0.2">
      <c r="B564" s="75"/>
      <c r="F564" s="1"/>
      <c r="H564" s="1"/>
    </row>
    <row r="565" spans="2:8" x14ac:dyDescent="0.2">
      <c r="B565" s="75"/>
      <c r="F565" s="1"/>
      <c r="H565" s="1"/>
    </row>
    <row r="566" spans="2:8" x14ac:dyDescent="0.2">
      <c r="B566" s="75"/>
      <c r="F566" s="1"/>
      <c r="H566" s="1"/>
    </row>
    <row r="567" spans="2:8" x14ac:dyDescent="0.2">
      <c r="B567" s="75"/>
      <c r="F567" s="1"/>
      <c r="H567" s="1"/>
    </row>
    <row r="568" spans="2:8" x14ac:dyDescent="0.2">
      <c r="B568" s="75"/>
      <c r="F568" s="1"/>
      <c r="H568" s="1"/>
    </row>
    <row r="569" spans="2:8" x14ac:dyDescent="0.2">
      <c r="B569" s="75"/>
      <c r="F569" s="1"/>
      <c r="H569" s="1"/>
    </row>
    <row r="570" spans="2:8" x14ac:dyDescent="0.2">
      <c r="B570" s="75"/>
      <c r="F570" s="1"/>
      <c r="H570" s="1"/>
    </row>
    <row r="571" spans="2:8" x14ac:dyDescent="0.2">
      <c r="B571" s="75"/>
      <c r="F571" s="1"/>
      <c r="H571" s="1"/>
    </row>
    <row r="572" spans="2:8" x14ac:dyDescent="0.2">
      <c r="B572" s="75"/>
      <c r="F572" s="1"/>
      <c r="H572" s="1"/>
    </row>
    <row r="573" spans="2:8" x14ac:dyDescent="0.2">
      <c r="B573" s="75"/>
      <c r="F573" s="1"/>
      <c r="H573" s="1"/>
    </row>
    <row r="574" spans="2:8" x14ac:dyDescent="0.2">
      <c r="B574" s="75"/>
      <c r="F574" s="1"/>
      <c r="H574" s="1"/>
    </row>
    <row r="575" spans="2:8" x14ac:dyDescent="0.2">
      <c r="B575" s="75"/>
      <c r="F575" s="1"/>
      <c r="H575" s="1"/>
    </row>
    <row r="576" spans="2:8" x14ac:dyDescent="0.2">
      <c r="B576" s="75"/>
      <c r="F576" s="1"/>
      <c r="H576" s="1"/>
    </row>
    <row r="577" spans="2:8" x14ac:dyDescent="0.2">
      <c r="B577" s="75"/>
      <c r="F577" s="1"/>
      <c r="H577" s="1"/>
    </row>
    <row r="578" spans="2:8" x14ac:dyDescent="0.2">
      <c r="B578" s="75"/>
      <c r="F578" s="1"/>
      <c r="H578" s="1"/>
    </row>
    <row r="579" spans="2:8" x14ac:dyDescent="0.2">
      <c r="B579" s="75"/>
      <c r="F579" s="1"/>
      <c r="H579" s="1"/>
    </row>
    <row r="580" spans="2:8" x14ac:dyDescent="0.2">
      <c r="B580" s="75"/>
      <c r="F580" s="1"/>
      <c r="H580" s="1"/>
    </row>
    <row r="581" spans="2:8" x14ac:dyDescent="0.2">
      <c r="B581" s="75"/>
      <c r="F581" s="1"/>
      <c r="H581" s="1"/>
    </row>
    <row r="582" spans="2:8" x14ac:dyDescent="0.2">
      <c r="B582" s="75"/>
      <c r="F582" s="1"/>
      <c r="H582" s="1"/>
    </row>
    <row r="583" spans="2:8" x14ac:dyDescent="0.2">
      <c r="B583" s="75"/>
      <c r="F583" s="1"/>
      <c r="H583" s="1"/>
    </row>
    <row r="584" spans="2:8" x14ac:dyDescent="0.2">
      <c r="B584" s="75"/>
      <c r="F584" s="1"/>
      <c r="H584" s="1"/>
    </row>
    <row r="585" spans="2:8" x14ac:dyDescent="0.2">
      <c r="B585" s="75"/>
      <c r="F585" s="1"/>
      <c r="H585" s="1"/>
    </row>
    <row r="586" spans="2:8" x14ac:dyDescent="0.2">
      <c r="B586" s="75"/>
      <c r="F586" s="1"/>
      <c r="H586" s="1"/>
    </row>
    <row r="587" spans="2:8" x14ac:dyDescent="0.2">
      <c r="B587" s="75"/>
      <c r="F587" s="1"/>
      <c r="H587" s="1"/>
    </row>
    <row r="588" spans="2:8" x14ac:dyDescent="0.2">
      <c r="B588" s="75"/>
      <c r="F588" s="1"/>
      <c r="H588" s="1"/>
    </row>
    <row r="589" spans="2:8" x14ac:dyDescent="0.2">
      <c r="B589" s="75"/>
      <c r="F589" s="1"/>
      <c r="H589" s="1"/>
    </row>
    <row r="590" spans="2:8" x14ac:dyDescent="0.2">
      <c r="B590" s="75"/>
      <c r="F590" s="1"/>
      <c r="H590" s="1"/>
    </row>
    <row r="591" spans="2:8" x14ac:dyDescent="0.2">
      <c r="B591" s="75"/>
      <c r="F591" s="1"/>
      <c r="H591" s="1"/>
    </row>
    <row r="592" spans="2:8" x14ac:dyDescent="0.2">
      <c r="B592" s="75"/>
      <c r="F592" s="1"/>
      <c r="H592" s="1"/>
    </row>
    <row r="593" spans="2:8" x14ac:dyDescent="0.2">
      <c r="B593" s="75"/>
      <c r="F593" s="1"/>
      <c r="H593" s="1"/>
    </row>
    <row r="594" spans="2:8" x14ac:dyDescent="0.2">
      <c r="B594" s="75"/>
      <c r="F594" s="1"/>
      <c r="H594" s="1"/>
    </row>
    <row r="595" spans="2:8" x14ac:dyDescent="0.2">
      <c r="B595" s="75"/>
      <c r="F595" s="1"/>
      <c r="H595" s="1"/>
    </row>
    <row r="596" spans="2:8" x14ac:dyDescent="0.2">
      <c r="B596" s="75"/>
      <c r="F596" s="1"/>
      <c r="H596" s="1"/>
    </row>
    <row r="597" spans="2:8" x14ac:dyDescent="0.2">
      <c r="B597" s="75"/>
      <c r="F597" s="1"/>
      <c r="H597" s="1"/>
    </row>
    <row r="598" spans="2:8" x14ac:dyDescent="0.2">
      <c r="B598" s="75"/>
      <c r="F598" s="1"/>
      <c r="H598" s="1"/>
    </row>
    <row r="599" spans="2:8" x14ac:dyDescent="0.2">
      <c r="B599" s="75"/>
      <c r="F599" s="1"/>
      <c r="H599" s="1"/>
    </row>
    <row r="600" spans="2:8" x14ac:dyDescent="0.2">
      <c r="B600" s="75"/>
      <c r="F600" s="1"/>
      <c r="H600" s="1"/>
    </row>
    <row r="601" spans="2:8" x14ac:dyDescent="0.2">
      <c r="B601" s="75"/>
      <c r="F601" s="1"/>
      <c r="H601" s="1"/>
    </row>
    <row r="602" spans="2:8" x14ac:dyDescent="0.2">
      <c r="B602" s="75"/>
      <c r="F602" s="1"/>
      <c r="H602" s="1"/>
    </row>
    <row r="603" spans="2:8" x14ac:dyDescent="0.2">
      <c r="B603" s="75"/>
      <c r="F603" s="1"/>
      <c r="H603" s="1"/>
    </row>
    <row r="604" spans="2:8" x14ac:dyDescent="0.2">
      <c r="B604" s="75"/>
      <c r="F604" s="1"/>
      <c r="H604" s="1"/>
    </row>
    <row r="605" spans="2:8" x14ac:dyDescent="0.2">
      <c r="B605" s="75"/>
      <c r="F605" s="1"/>
      <c r="H605" s="1"/>
    </row>
    <row r="606" spans="2:8" x14ac:dyDescent="0.2">
      <c r="B606" s="75"/>
      <c r="F606" s="1"/>
      <c r="H606" s="1"/>
    </row>
    <row r="607" spans="2:8" x14ac:dyDescent="0.2">
      <c r="B607" s="75"/>
      <c r="F607" s="1"/>
      <c r="H607" s="1"/>
    </row>
    <row r="608" spans="2:8" x14ac:dyDescent="0.2">
      <c r="B608" s="75"/>
      <c r="F608" s="1"/>
      <c r="H608" s="1"/>
    </row>
    <row r="609" spans="2:8" x14ac:dyDescent="0.2">
      <c r="B609" s="75"/>
      <c r="F609" s="1"/>
      <c r="H609" s="1"/>
    </row>
    <row r="610" spans="2:8" x14ac:dyDescent="0.2">
      <c r="B610" s="75"/>
      <c r="F610" s="1"/>
      <c r="H610" s="1"/>
    </row>
    <row r="611" spans="2:8" x14ac:dyDescent="0.2">
      <c r="B611" s="75"/>
      <c r="F611" s="1"/>
      <c r="H611" s="1"/>
    </row>
    <row r="612" spans="2:8" x14ac:dyDescent="0.2">
      <c r="B612" s="75"/>
      <c r="F612" s="1"/>
      <c r="H612" s="1"/>
    </row>
    <row r="613" spans="2:8" x14ac:dyDescent="0.2">
      <c r="B613" s="75"/>
      <c r="F613" s="1"/>
      <c r="H613" s="1"/>
    </row>
    <row r="614" spans="2:8" x14ac:dyDescent="0.2">
      <c r="B614" s="75"/>
      <c r="F614" s="1"/>
      <c r="H614" s="1"/>
    </row>
    <row r="615" spans="2:8" x14ac:dyDescent="0.2">
      <c r="B615" s="75"/>
      <c r="F615" s="1"/>
      <c r="H615" s="1"/>
    </row>
    <row r="616" spans="2:8" x14ac:dyDescent="0.2">
      <c r="B616" s="75"/>
      <c r="F616" s="1"/>
      <c r="H616" s="1"/>
    </row>
    <row r="617" spans="2:8" x14ac:dyDescent="0.2">
      <c r="B617" s="75"/>
      <c r="F617" s="1"/>
      <c r="H617" s="1"/>
    </row>
    <row r="618" spans="2:8" x14ac:dyDescent="0.2">
      <c r="B618" s="75"/>
      <c r="F618" s="1"/>
      <c r="H618" s="1"/>
    </row>
    <row r="619" spans="2:8" x14ac:dyDescent="0.2">
      <c r="B619" s="75"/>
      <c r="F619" s="1"/>
      <c r="H619" s="1"/>
    </row>
    <row r="620" spans="2:8" x14ac:dyDescent="0.2">
      <c r="B620" s="75"/>
      <c r="F620" s="1"/>
      <c r="H620" s="1"/>
    </row>
    <row r="621" spans="2:8" x14ac:dyDescent="0.2">
      <c r="B621" s="75"/>
      <c r="F621" s="1"/>
      <c r="H621" s="1"/>
    </row>
    <row r="622" spans="2:8" x14ac:dyDescent="0.2">
      <c r="B622" s="75"/>
      <c r="F622" s="1"/>
      <c r="H622" s="1"/>
    </row>
    <row r="623" spans="2:8" x14ac:dyDescent="0.2">
      <c r="B623" s="75"/>
      <c r="F623" s="1"/>
      <c r="H623" s="1"/>
    </row>
    <row r="624" spans="2:8" x14ac:dyDescent="0.2">
      <c r="B624" s="75"/>
      <c r="F624" s="1"/>
      <c r="H624" s="1"/>
    </row>
    <row r="625" spans="2:8" x14ac:dyDescent="0.2">
      <c r="B625" s="75"/>
      <c r="F625" s="1"/>
      <c r="H625" s="1"/>
    </row>
    <row r="626" spans="2:8" x14ac:dyDescent="0.2">
      <c r="B626" s="75"/>
      <c r="F626" s="1"/>
      <c r="H626" s="1"/>
    </row>
    <row r="627" spans="2:8" x14ac:dyDescent="0.2">
      <c r="B627" s="75"/>
      <c r="F627" s="1"/>
      <c r="H627" s="1"/>
    </row>
    <row r="628" spans="2:8" x14ac:dyDescent="0.2">
      <c r="B628" s="75"/>
      <c r="F628" s="1"/>
      <c r="H628" s="1"/>
    </row>
    <row r="629" spans="2:8" x14ac:dyDescent="0.2">
      <c r="B629" s="75"/>
      <c r="F629" s="1"/>
      <c r="H629" s="1"/>
    </row>
    <row r="630" spans="2:8" x14ac:dyDescent="0.2">
      <c r="B630" s="75"/>
      <c r="F630" s="1"/>
      <c r="H630" s="1"/>
    </row>
    <row r="631" spans="2:8" x14ac:dyDescent="0.2">
      <c r="B631" s="75"/>
      <c r="F631" s="1"/>
      <c r="H631" s="1"/>
    </row>
    <row r="632" spans="2:8" x14ac:dyDescent="0.2">
      <c r="B632" s="75"/>
      <c r="F632" s="1"/>
      <c r="H632" s="1"/>
    </row>
    <row r="633" spans="2:8" x14ac:dyDescent="0.2">
      <c r="B633" s="75"/>
      <c r="F633" s="1"/>
      <c r="H633" s="1"/>
    </row>
    <row r="634" spans="2:8" x14ac:dyDescent="0.2">
      <c r="B634" s="75"/>
      <c r="F634" s="1"/>
      <c r="H634" s="1"/>
    </row>
    <row r="635" spans="2:8" x14ac:dyDescent="0.2">
      <c r="B635" s="75"/>
      <c r="F635" s="1"/>
      <c r="H635" s="1"/>
    </row>
    <row r="636" spans="2:8" x14ac:dyDescent="0.2">
      <c r="B636" s="75"/>
      <c r="F636" s="1"/>
      <c r="H636" s="1"/>
    </row>
    <row r="637" spans="2:8" x14ac:dyDescent="0.2">
      <c r="B637" s="75"/>
      <c r="F637" s="1"/>
      <c r="H637" s="1"/>
    </row>
    <row r="638" spans="2:8" x14ac:dyDescent="0.2">
      <c r="B638" s="75"/>
      <c r="F638" s="1"/>
      <c r="H638" s="1"/>
    </row>
    <row r="639" spans="2:8" x14ac:dyDescent="0.2">
      <c r="B639" s="75"/>
      <c r="F639" s="1"/>
      <c r="H639" s="1"/>
    </row>
    <row r="640" spans="2:8" x14ac:dyDescent="0.2">
      <c r="B640" s="75"/>
      <c r="F640" s="1"/>
      <c r="H640" s="1"/>
    </row>
    <row r="641" spans="2:8" x14ac:dyDescent="0.2">
      <c r="B641" s="75"/>
      <c r="F641" s="1"/>
      <c r="H641" s="1"/>
    </row>
    <row r="642" spans="2:8" x14ac:dyDescent="0.2">
      <c r="B642" s="75"/>
      <c r="F642" s="1"/>
      <c r="H642" s="1"/>
    </row>
    <row r="643" spans="2:8" x14ac:dyDescent="0.2">
      <c r="B643" s="75"/>
      <c r="F643" s="1"/>
      <c r="H643" s="1"/>
    </row>
    <row r="644" spans="2:8" x14ac:dyDescent="0.2">
      <c r="B644" s="75"/>
      <c r="F644" s="1"/>
      <c r="H644" s="1"/>
    </row>
    <row r="645" spans="2:8" x14ac:dyDescent="0.2">
      <c r="B645" s="75"/>
      <c r="F645" s="1"/>
      <c r="H645" s="1"/>
    </row>
    <row r="646" spans="2:8" x14ac:dyDescent="0.2">
      <c r="B646" s="75"/>
      <c r="F646" s="1"/>
      <c r="H646" s="1"/>
    </row>
    <row r="647" spans="2:8" x14ac:dyDescent="0.2">
      <c r="B647" s="75"/>
      <c r="F647" s="1"/>
      <c r="H647" s="1"/>
    </row>
    <row r="648" spans="2:8" x14ac:dyDescent="0.2">
      <c r="B648" s="75"/>
      <c r="F648" s="1"/>
      <c r="H648" s="1"/>
    </row>
    <row r="649" spans="2:8" x14ac:dyDescent="0.2">
      <c r="B649" s="75"/>
      <c r="F649" s="1"/>
      <c r="H649" s="1"/>
    </row>
    <row r="650" spans="2:8" x14ac:dyDescent="0.2">
      <c r="B650" s="75"/>
      <c r="F650" s="1"/>
      <c r="H650" s="1"/>
    </row>
    <row r="651" spans="2:8" x14ac:dyDescent="0.2">
      <c r="B651" s="75"/>
      <c r="F651" s="1"/>
      <c r="H651" s="1"/>
    </row>
    <row r="652" spans="2:8" x14ac:dyDescent="0.2">
      <c r="B652" s="75"/>
      <c r="F652" s="1"/>
      <c r="H652" s="1"/>
    </row>
    <row r="653" spans="2:8" x14ac:dyDescent="0.2">
      <c r="B653" s="75"/>
      <c r="F653" s="1"/>
      <c r="H653" s="1"/>
    </row>
    <row r="654" spans="2:8" x14ac:dyDescent="0.2">
      <c r="B654" s="75"/>
      <c r="F654" s="1"/>
      <c r="H654" s="1"/>
    </row>
    <row r="655" spans="2:8" x14ac:dyDescent="0.2">
      <c r="B655" s="75"/>
      <c r="F655" s="1"/>
      <c r="H655" s="1"/>
    </row>
    <row r="656" spans="2:8" x14ac:dyDescent="0.2">
      <c r="B656" s="75"/>
      <c r="F656" s="1"/>
      <c r="H656" s="1"/>
    </row>
    <row r="657" spans="2:8" x14ac:dyDescent="0.2">
      <c r="B657" s="75"/>
      <c r="F657" s="1"/>
      <c r="H657" s="1"/>
    </row>
    <row r="658" spans="2:8" x14ac:dyDescent="0.2">
      <c r="B658" s="75"/>
      <c r="F658" s="1"/>
      <c r="H658" s="1"/>
    </row>
    <row r="659" spans="2:8" x14ac:dyDescent="0.2">
      <c r="B659" s="75"/>
      <c r="F659" s="1"/>
      <c r="H659" s="1"/>
    </row>
    <row r="660" spans="2:8" x14ac:dyDescent="0.2">
      <c r="B660" s="75"/>
      <c r="F660" s="1"/>
      <c r="H660" s="1"/>
    </row>
    <row r="661" spans="2:8" x14ac:dyDescent="0.2">
      <c r="B661" s="75"/>
      <c r="F661" s="1"/>
      <c r="H661" s="1"/>
    </row>
    <row r="662" spans="2:8" x14ac:dyDescent="0.2">
      <c r="B662" s="75"/>
      <c r="F662" s="1"/>
      <c r="H662" s="1"/>
    </row>
    <row r="663" spans="2:8" x14ac:dyDescent="0.2">
      <c r="B663" s="75"/>
      <c r="F663" s="1"/>
      <c r="H663" s="1"/>
    </row>
    <row r="664" spans="2:8" x14ac:dyDescent="0.2">
      <c r="B664" s="75"/>
      <c r="F664" s="1"/>
      <c r="H664" s="1"/>
    </row>
    <row r="665" spans="2:8" x14ac:dyDescent="0.2">
      <c r="B665" s="75"/>
      <c r="F665" s="1"/>
      <c r="H665" s="1"/>
    </row>
    <row r="666" spans="2:8" x14ac:dyDescent="0.2">
      <c r="B666" s="75"/>
      <c r="F666" s="1"/>
      <c r="H666" s="1"/>
    </row>
    <row r="667" spans="2:8" x14ac:dyDescent="0.2">
      <c r="B667" s="75"/>
      <c r="F667" s="1"/>
      <c r="H667" s="1"/>
    </row>
    <row r="668" spans="2:8" x14ac:dyDescent="0.2">
      <c r="B668" s="75"/>
      <c r="F668" s="1"/>
      <c r="H668" s="1"/>
    </row>
    <row r="669" spans="2:8" x14ac:dyDescent="0.2">
      <c r="B669" s="75"/>
      <c r="F669" s="1"/>
      <c r="H669" s="1"/>
    </row>
    <row r="670" spans="2:8" x14ac:dyDescent="0.2">
      <c r="B670" s="75"/>
      <c r="F670" s="1"/>
      <c r="H670" s="1"/>
    </row>
    <row r="671" spans="2:8" x14ac:dyDescent="0.2">
      <c r="B671" s="75"/>
      <c r="F671" s="1"/>
      <c r="H671" s="1"/>
    </row>
    <row r="672" spans="2:8" x14ac:dyDescent="0.2">
      <c r="B672" s="75"/>
      <c r="F672" s="1"/>
      <c r="H672" s="1"/>
    </row>
    <row r="673" spans="2:8" x14ac:dyDescent="0.2">
      <c r="B673" s="75"/>
      <c r="F673" s="1"/>
      <c r="H673" s="1"/>
    </row>
    <row r="674" spans="2:8" x14ac:dyDescent="0.2">
      <c r="B674" s="75"/>
      <c r="F674" s="1"/>
      <c r="H674" s="1"/>
    </row>
    <row r="675" spans="2:8" x14ac:dyDescent="0.2">
      <c r="B675" s="75"/>
      <c r="F675" s="1"/>
      <c r="H675" s="1"/>
    </row>
    <row r="676" spans="2:8" x14ac:dyDescent="0.2">
      <c r="B676" s="75"/>
      <c r="F676" s="1"/>
      <c r="H676" s="1"/>
    </row>
    <row r="677" spans="2:8" x14ac:dyDescent="0.2">
      <c r="B677" s="75"/>
      <c r="F677" s="1"/>
      <c r="H677" s="1"/>
    </row>
    <row r="678" spans="2:8" x14ac:dyDescent="0.2">
      <c r="B678" s="75"/>
      <c r="F678" s="1"/>
      <c r="H678" s="1"/>
    </row>
    <row r="679" spans="2:8" x14ac:dyDescent="0.2">
      <c r="B679" s="75"/>
      <c r="F679" s="1"/>
      <c r="H679" s="1"/>
    </row>
    <row r="680" spans="2:8" x14ac:dyDescent="0.2">
      <c r="B680" s="75"/>
      <c r="F680" s="1"/>
      <c r="H680" s="1"/>
    </row>
    <row r="681" spans="2:8" x14ac:dyDescent="0.2">
      <c r="B681" s="75"/>
      <c r="F681" s="1"/>
      <c r="H681" s="1"/>
    </row>
    <row r="682" spans="2:8" x14ac:dyDescent="0.2">
      <c r="B682" s="75"/>
      <c r="F682" s="1"/>
      <c r="H682" s="1"/>
    </row>
    <row r="683" spans="2:8" x14ac:dyDescent="0.2">
      <c r="B683" s="75"/>
      <c r="F683" s="1"/>
      <c r="H683" s="1"/>
    </row>
    <row r="684" spans="2:8" x14ac:dyDescent="0.2">
      <c r="B684" s="75"/>
      <c r="F684" s="1"/>
      <c r="H684" s="1"/>
    </row>
    <row r="685" spans="2:8" x14ac:dyDescent="0.2">
      <c r="B685" s="75"/>
      <c r="F685" s="1"/>
      <c r="H685" s="1"/>
    </row>
    <row r="686" spans="2:8" x14ac:dyDescent="0.2">
      <c r="B686" s="75"/>
      <c r="F686" s="1"/>
      <c r="H686" s="1"/>
    </row>
    <row r="687" spans="2:8" x14ac:dyDescent="0.2">
      <c r="B687" s="75"/>
      <c r="F687" s="1"/>
      <c r="H687" s="1"/>
    </row>
    <row r="688" spans="2:8" x14ac:dyDescent="0.2">
      <c r="B688" s="75"/>
      <c r="F688" s="1"/>
      <c r="H688" s="1"/>
    </row>
    <row r="689" spans="2:8" x14ac:dyDescent="0.2">
      <c r="B689" s="75"/>
      <c r="F689" s="1"/>
      <c r="H689" s="1"/>
    </row>
    <row r="690" spans="2:8" x14ac:dyDescent="0.2">
      <c r="B690" s="75"/>
      <c r="F690" s="1"/>
      <c r="H690" s="1"/>
    </row>
    <row r="691" spans="2:8" x14ac:dyDescent="0.2">
      <c r="B691" s="75"/>
      <c r="F691" s="1"/>
      <c r="H691" s="1"/>
    </row>
    <row r="692" spans="2:8" x14ac:dyDescent="0.2">
      <c r="B692" s="75"/>
      <c r="F692" s="1"/>
      <c r="H692" s="1"/>
    </row>
    <row r="693" spans="2:8" x14ac:dyDescent="0.2">
      <c r="B693" s="75"/>
      <c r="F693" s="1"/>
      <c r="H693" s="1"/>
    </row>
    <row r="694" spans="2:8" x14ac:dyDescent="0.2">
      <c r="B694" s="75"/>
      <c r="F694" s="1"/>
      <c r="H694" s="1"/>
    </row>
    <row r="695" spans="2:8" x14ac:dyDescent="0.2">
      <c r="B695" s="75"/>
      <c r="F695" s="1"/>
      <c r="H695" s="1"/>
    </row>
    <row r="696" spans="2:8" x14ac:dyDescent="0.2">
      <c r="B696" s="75"/>
      <c r="F696" s="1"/>
      <c r="H696" s="1"/>
    </row>
    <row r="697" spans="2:8" x14ac:dyDescent="0.2">
      <c r="B697" s="75"/>
      <c r="F697" s="1"/>
      <c r="H697" s="1"/>
    </row>
    <row r="698" spans="2:8" x14ac:dyDescent="0.2">
      <c r="B698" s="75"/>
      <c r="F698" s="1"/>
      <c r="H698" s="1"/>
    </row>
    <row r="699" spans="2:8" x14ac:dyDescent="0.2">
      <c r="B699" s="75"/>
      <c r="F699" s="1"/>
      <c r="H699" s="1"/>
    </row>
    <row r="700" spans="2:8" x14ac:dyDescent="0.2">
      <c r="B700" s="75"/>
      <c r="F700" s="1"/>
      <c r="H700" s="1"/>
    </row>
    <row r="701" spans="2:8" x14ac:dyDescent="0.2">
      <c r="B701" s="75"/>
      <c r="F701" s="1"/>
      <c r="H701" s="1"/>
    </row>
    <row r="702" spans="2:8" x14ac:dyDescent="0.2">
      <c r="B702" s="75"/>
      <c r="F702" s="1"/>
      <c r="H702" s="1"/>
    </row>
    <row r="703" spans="2:8" x14ac:dyDescent="0.2">
      <c r="B703" s="75"/>
      <c r="F703" s="1"/>
      <c r="H703" s="1"/>
    </row>
    <row r="704" spans="2:8" x14ac:dyDescent="0.2">
      <c r="B704" s="75"/>
      <c r="F704" s="1"/>
      <c r="H704" s="1"/>
    </row>
    <row r="705" spans="2:8" x14ac:dyDescent="0.2">
      <c r="B705" s="75"/>
      <c r="F705" s="1"/>
      <c r="H705" s="1"/>
    </row>
    <row r="706" spans="2:8" x14ac:dyDescent="0.2">
      <c r="B706" s="75"/>
      <c r="F706" s="1"/>
      <c r="H706" s="1"/>
    </row>
    <row r="707" spans="2:8" x14ac:dyDescent="0.2">
      <c r="B707" s="75"/>
      <c r="F707" s="1"/>
      <c r="H707" s="1"/>
    </row>
    <row r="708" spans="2:8" x14ac:dyDescent="0.2">
      <c r="B708" s="75"/>
      <c r="F708" s="1"/>
      <c r="H708" s="1"/>
    </row>
    <row r="709" spans="2:8" x14ac:dyDescent="0.2">
      <c r="B709" s="75"/>
      <c r="F709" s="1"/>
      <c r="H709" s="1"/>
    </row>
    <row r="710" spans="2:8" x14ac:dyDescent="0.2">
      <c r="B710" s="75"/>
      <c r="F710" s="1"/>
      <c r="H710" s="1"/>
    </row>
    <row r="711" spans="2:8" x14ac:dyDescent="0.2">
      <c r="B711" s="75"/>
      <c r="F711" s="1"/>
      <c r="H711" s="1"/>
    </row>
    <row r="712" spans="2:8" x14ac:dyDescent="0.2">
      <c r="B712" s="75"/>
      <c r="F712" s="1"/>
      <c r="H712" s="1"/>
    </row>
    <row r="713" spans="2:8" x14ac:dyDescent="0.2">
      <c r="B713" s="75"/>
      <c r="F713" s="1"/>
      <c r="H713" s="1"/>
    </row>
    <row r="714" spans="2:8" x14ac:dyDescent="0.2">
      <c r="B714" s="75"/>
      <c r="F714" s="1"/>
      <c r="H714" s="1"/>
    </row>
    <row r="715" spans="2:8" x14ac:dyDescent="0.2">
      <c r="B715" s="75"/>
      <c r="F715" s="1"/>
      <c r="H715" s="1"/>
    </row>
    <row r="716" spans="2:8" x14ac:dyDescent="0.2">
      <c r="B716" s="75"/>
      <c r="F716" s="1"/>
      <c r="H716" s="1"/>
    </row>
    <row r="717" spans="2:8" x14ac:dyDescent="0.2">
      <c r="B717" s="75"/>
      <c r="F717" s="1"/>
      <c r="H717" s="1"/>
    </row>
    <row r="718" spans="2:8" x14ac:dyDescent="0.2">
      <c r="B718" s="75"/>
      <c r="F718" s="1"/>
      <c r="H718" s="1"/>
    </row>
    <row r="719" spans="2:8" x14ac:dyDescent="0.2">
      <c r="B719" s="75"/>
      <c r="F719" s="1"/>
      <c r="H719" s="1"/>
    </row>
    <row r="720" spans="2:8" x14ac:dyDescent="0.2">
      <c r="B720" s="75"/>
      <c r="F720" s="1"/>
      <c r="H720" s="1"/>
    </row>
    <row r="721" spans="2:8" x14ac:dyDescent="0.2">
      <c r="B721" s="75"/>
      <c r="F721" s="1"/>
      <c r="H721" s="1"/>
    </row>
    <row r="722" spans="2:8" x14ac:dyDescent="0.2">
      <c r="B722" s="75"/>
      <c r="F722" s="1"/>
      <c r="H722" s="1"/>
    </row>
    <row r="723" spans="2:8" x14ac:dyDescent="0.2">
      <c r="B723" s="75"/>
      <c r="F723" s="1"/>
      <c r="H723" s="1"/>
    </row>
    <row r="724" spans="2:8" x14ac:dyDescent="0.2">
      <c r="B724" s="75"/>
      <c r="F724" s="1"/>
      <c r="H724" s="1"/>
    </row>
    <row r="725" spans="2:8" x14ac:dyDescent="0.2">
      <c r="B725" s="75"/>
      <c r="F725" s="1"/>
      <c r="H725" s="1"/>
    </row>
    <row r="726" spans="2:8" x14ac:dyDescent="0.2">
      <c r="B726" s="75"/>
      <c r="F726" s="1"/>
      <c r="H726" s="1"/>
    </row>
    <row r="727" spans="2:8" x14ac:dyDescent="0.2">
      <c r="B727" s="75"/>
      <c r="F727" s="1"/>
      <c r="H727" s="1"/>
    </row>
    <row r="728" spans="2:8" x14ac:dyDescent="0.2">
      <c r="B728" s="75"/>
      <c r="F728" s="1"/>
      <c r="H728" s="1"/>
    </row>
    <row r="729" spans="2:8" x14ac:dyDescent="0.2">
      <c r="B729" s="75"/>
      <c r="F729" s="1"/>
      <c r="H729" s="1"/>
    </row>
    <row r="730" spans="2:8" x14ac:dyDescent="0.2">
      <c r="B730" s="75"/>
      <c r="F730" s="1"/>
      <c r="H730" s="1"/>
    </row>
    <row r="731" spans="2:8" x14ac:dyDescent="0.2">
      <c r="B731" s="75"/>
      <c r="F731" s="1"/>
      <c r="H731" s="1"/>
    </row>
    <row r="732" spans="2:8" x14ac:dyDescent="0.2">
      <c r="B732" s="75"/>
      <c r="F732" s="1"/>
      <c r="H732" s="1"/>
    </row>
    <row r="733" spans="2:8" x14ac:dyDescent="0.2">
      <c r="B733" s="75"/>
      <c r="F733" s="1"/>
      <c r="H733" s="1"/>
    </row>
    <row r="734" spans="2:8" x14ac:dyDescent="0.2">
      <c r="B734" s="75"/>
      <c r="F734" s="1"/>
      <c r="H734" s="1"/>
    </row>
    <row r="735" spans="2:8" x14ac:dyDescent="0.2">
      <c r="B735" s="75"/>
      <c r="F735" s="1"/>
      <c r="H735" s="1"/>
    </row>
    <row r="736" spans="2:8" x14ac:dyDescent="0.2">
      <c r="B736" s="75"/>
      <c r="F736" s="1"/>
      <c r="H736" s="1"/>
    </row>
    <row r="737" spans="2:8" x14ac:dyDescent="0.2">
      <c r="B737" s="75"/>
      <c r="F737" s="1"/>
      <c r="H737" s="1"/>
    </row>
    <row r="738" spans="2:8" x14ac:dyDescent="0.2">
      <c r="B738" s="75"/>
      <c r="F738" s="1"/>
      <c r="H738" s="1"/>
    </row>
    <row r="739" spans="2:8" x14ac:dyDescent="0.2">
      <c r="B739" s="75"/>
      <c r="F739" s="1"/>
      <c r="H739" s="1"/>
    </row>
    <row r="740" spans="2:8" x14ac:dyDescent="0.2">
      <c r="B740" s="75"/>
      <c r="F740" s="1"/>
      <c r="H740" s="1"/>
    </row>
    <row r="741" spans="2:8" x14ac:dyDescent="0.2">
      <c r="B741" s="75"/>
      <c r="F741" s="1"/>
      <c r="H741" s="1"/>
    </row>
    <row r="742" spans="2:8" x14ac:dyDescent="0.2">
      <c r="B742" s="75"/>
      <c r="F742" s="1"/>
      <c r="H742" s="1"/>
    </row>
    <row r="743" spans="2:8" x14ac:dyDescent="0.2">
      <c r="B743" s="75"/>
      <c r="F743" s="1"/>
      <c r="H743" s="1"/>
    </row>
    <row r="744" spans="2:8" x14ac:dyDescent="0.2">
      <c r="B744" s="75"/>
      <c r="F744" s="1"/>
      <c r="H744" s="1"/>
    </row>
    <row r="745" spans="2:8" x14ac:dyDescent="0.2">
      <c r="B745" s="75"/>
      <c r="F745" s="1"/>
      <c r="H745" s="1"/>
    </row>
    <row r="746" spans="2:8" x14ac:dyDescent="0.2">
      <c r="B746" s="75"/>
      <c r="F746" s="1"/>
      <c r="H746" s="1"/>
    </row>
    <row r="747" spans="2:8" x14ac:dyDescent="0.2">
      <c r="B747" s="75"/>
      <c r="F747" s="1"/>
      <c r="H747" s="1"/>
    </row>
    <row r="748" spans="2:8" x14ac:dyDescent="0.2">
      <c r="B748" s="75"/>
      <c r="F748" s="1"/>
      <c r="H748" s="1"/>
    </row>
    <row r="749" spans="2:8" x14ac:dyDescent="0.2">
      <c r="B749" s="75"/>
      <c r="F749" s="1"/>
      <c r="H749" s="1"/>
    </row>
    <row r="750" spans="2:8" x14ac:dyDescent="0.2">
      <c r="B750" s="75"/>
      <c r="F750" s="1"/>
      <c r="H750" s="1"/>
    </row>
    <row r="751" spans="2:8" x14ac:dyDescent="0.2">
      <c r="B751" s="75"/>
      <c r="F751" s="1"/>
      <c r="H751" s="1"/>
    </row>
    <row r="752" spans="2:8" x14ac:dyDescent="0.2">
      <c r="B752" s="75"/>
      <c r="F752" s="1"/>
      <c r="H752" s="1"/>
    </row>
    <row r="753" spans="2:8" x14ac:dyDescent="0.2">
      <c r="B753" s="75"/>
      <c r="F753" s="1"/>
      <c r="H753" s="1"/>
    </row>
    <row r="754" spans="2:8" x14ac:dyDescent="0.2">
      <c r="B754" s="75"/>
      <c r="F754" s="1"/>
      <c r="H754" s="1"/>
    </row>
    <row r="755" spans="2:8" x14ac:dyDescent="0.2">
      <c r="B755" s="75"/>
      <c r="F755" s="1"/>
      <c r="H755" s="1"/>
    </row>
    <row r="756" spans="2:8" x14ac:dyDescent="0.2">
      <c r="B756" s="75"/>
      <c r="F756" s="1"/>
      <c r="H756" s="1"/>
    </row>
    <row r="757" spans="2:8" x14ac:dyDescent="0.2">
      <c r="B757" s="75"/>
      <c r="F757" s="1"/>
      <c r="H757" s="1"/>
    </row>
    <row r="758" spans="2:8" x14ac:dyDescent="0.2">
      <c r="B758" s="75"/>
      <c r="F758" s="1"/>
      <c r="H758" s="1"/>
    </row>
    <row r="759" spans="2:8" x14ac:dyDescent="0.2">
      <c r="B759" s="75"/>
      <c r="F759" s="1"/>
      <c r="H759" s="1"/>
    </row>
    <row r="760" spans="2:8" x14ac:dyDescent="0.2">
      <c r="B760" s="75"/>
      <c r="F760" s="1"/>
      <c r="H760" s="1"/>
    </row>
    <row r="761" spans="2:8" x14ac:dyDescent="0.2">
      <c r="B761" s="75"/>
      <c r="F761" s="1"/>
      <c r="H761" s="1"/>
    </row>
    <row r="762" spans="2:8" x14ac:dyDescent="0.2">
      <c r="B762" s="75"/>
      <c r="F762" s="1"/>
      <c r="H762" s="1"/>
    </row>
    <row r="763" spans="2:8" x14ac:dyDescent="0.2">
      <c r="B763" s="75"/>
      <c r="F763" s="1"/>
      <c r="H763" s="1"/>
    </row>
    <row r="764" spans="2:8" x14ac:dyDescent="0.2">
      <c r="B764" s="75"/>
      <c r="F764" s="1"/>
      <c r="H764" s="1"/>
    </row>
    <row r="765" spans="2:8" x14ac:dyDescent="0.2">
      <c r="B765" s="75"/>
      <c r="F765" s="1"/>
      <c r="H765" s="1"/>
    </row>
    <row r="766" spans="2:8" x14ac:dyDescent="0.2">
      <c r="B766" s="75"/>
      <c r="F766" s="1"/>
      <c r="H766" s="1"/>
    </row>
    <row r="767" spans="2:8" x14ac:dyDescent="0.2">
      <c r="B767" s="75"/>
      <c r="F767" s="1"/>
      <c r="H767" s="1"/>
    </row>
    <row r="768" spans="2:8" x14ac:dyDescent="0.2">
      <c r="B768" s="75"/>
      <c r="F768" s="1"/>
      <c r="H768" s="1"/>
    </row>
    <row r="769" spans="2:8" x14ac:dyDescent="0.2">
      <c r="B769" s="75"/>
      <c r="F769" s="1"/>
      <c r="H769" s="1"/>
    </row>
    <row r="770" spans="2:8" x14ac:dyDescent="0.2">
      <c r="B770" s="75"/>
      <c r="F770" s="1"/>
      <c r="H770" s="1"/>
    </row>
    <row r="771" spans="2:8" x14ac:dyDescent="0.2">
      <c r="B771" s="75"/>
      <c r="F771" s="1"/>
      <c r="H771" s="1"/>
    </row>
    <row r="772" spans="2:8" x14ac:dyDescent="0.2">
      <c r="B772" s="75"/>
      <c r="F772" s="1"/>
      <c r="H772" s="1"/>
    </row>
    <row r="773" spans="2:8" x14ac:dyDescent="0.2">
      <c r="B773" s="75"/>
      <c r="F773" s="1"/>
      <c r="H773" s="1"/>
    </row>
    <row r="774" spans="2:8" x14ac:dyDescent="0.2">
      <c r="B774" s="75"/>
      <c r="F774" s="1"/>
      <c r="H774" s="1"/>
    </row>
    <row r="775" spans="2:8" x14ac:dyDescent="0.2">
      <c r="B775" s="75"/>
      <c r="F775" s="1"/>
      <c r="H775" s="1"/>
    </row>
    <row r="776" spans="2:8" x14ac:dyDescent="0.2">
      <c r="B776" s="75"/>
      <c r="F776" s="1"/>
      <c r="H776" s="1"/>
    </row>
    <row r="777" spans="2:8" x14ac:dyDescent="0.2">
      <c r="B777" s="75"/>
      <c r="F777" s="1"/>
      <c r="H777" s="1"/>
    </row>
    <row r="778" spans="2:8" x14ac:dyDescent="0.2">
      <c r="B778" s="75"/>
      <c r="F778" s="1"/>
      <c r="H778" s="1"/>
    </row>
    <row r="779" spans="2:8" x14ac:dyDescent="0.2">
      <c r="B779" s="75"/>
      <c r="F779" s="1"/>
      <c r="H779" s="1"/>
    </row>
    <row r="780" spans="2:8" x14ac:dyDescent="0.2">
      <c r="B780" s="75"/>
      <c r="F780" s="1"/>
      <c r="H780" s="1"/>
    </row>
    <row r="781" spans="2:8" x14ac:dyDescent="0.2">
      <c r="B781" s="75"/>
      <c r="F781" s="1"/>
      <c r="H781" s="1"/>
    </row>
    <row r="782" spans="2:8" x14ac:dyDescent="0.2">
      <c r="B782" s="75"/>
      <c r="F782" s="1"/>
      <c r="H782" s="1"/>
    </row>
    <row r="783" spans="2:8" x14ac:dyDescent="0.2">
      <c r="B783" s="75"/>
      <c r="F783" s="1"/>
      <c r="H783" s="1"/>
    </row>
    <row r="784" spans="2:8" x14ac:dyDescent="0.2">
      <c r="B784" s="75"/>
      <c r="F784" s="1"/>
      <c r="H784" s="1"/>
    </row>
    <row r="785" spans="2:8" x14ac:dyDescent="0.2">
      <c r="B785" s="75"/>
      <c r="F785" s="1"/>
      <c r="H785" s="1"/>
    </row>
    <row r="786" spans="2:8" x14ac:dyDescent="0.2">
      <c r="B786" s="75"/>
      <c r="F786" s="1"/>
      <c r="H786" s="1"/>
    </row>
    <row r="787" spans="2:8" x14ac:dyDescent="0.2">
      <c r="B787" s="75"/>
      <c r="F787" s="1"/>
      <c r="H787" s="1"/>
    </row>
    <row r="788" spans="2:8" x14ac:dyDescent="0.2">
      <c r="B788" s="75"/>
      <c r="F788" s="1"/>
      <c r="H788" s="1"/>
    </row>
    <row r="789" spans="2:8" x14ac:dyDescent="0.2">
      <c r="B789" s="75"/>
      <c r="F789" s="1"/>
      <c r="H789" s="1"/>
    </row>
    <row r="790" spans="2:8" x14ac:dyDescent="0.2">
      <c r="B790" s="75"/>
      <c r="F790" s="1"/>
      <c r="H790" s="1"/>
    </row>
    <row r="791" spans="2:8" x14ac:dyDescent="0.2">
      <c r="B791" s="75"/>
      <c r="F791" s="1"/>
      <c r="H791" s="1"/>
    </row>
    <row r="792" spans="2:8" x14ac:dyDescent="0.2">
      <c r="B792" s="75"/>
      <c r="F792" s="1"/>
      <c r="H792" s="1"/>
    </row>
    <row r="793" spans="2:8" x14ac:dyDescent="0.2">
      <c r="B793" s="75"/>
      <c r="F793" s="1"/>
      <c r="H793" s="1"/>
    </row>
    <row r="794" spans="2:8" x14ac:dyDescent="0.2">
      <c r="B794" s="75"/>
      <c r="F794" s="1"/>
      <c r="H794" s="1"/>
    </row>
    <row r="795" spans="2:8" x14ac:dyDescent="0.2">
      <c r="B795" s="75"/>
      <c r="F795" s="1"/>
      <c r="H795" s="1"/>
    </row>
    <row r="796" spans="2:8" x14ac:dyDescent="0.2">
      <c r="B796" s="75"/>
      <c r="F796" s="1"/>
      <c r="H796" s="1"/>
    </row>
    <row r="797" spans="2:8" x14ac:dyDescent="0.2">
      <c r="B797" s="75"/>
      <c r="F797" s="1"/>
      <c r="H797" s="1"/>
    </row>
    <row r="798" spans="2:8" x14ac:dyDescent="0.2">
      <c r="B798" s="75"/>
      <c r="F798" s="1"/>
      <c r="H798" s="1"/>
    </row>
    <row r="799" spans="2:8" x14ac:dyDescent="0.2">
      <c r="B799" s="75"/>
      <c r="F799" s="1"/>
      <c r="H799" s="1"/>
    </row>
    <row r="800" spans="2:8" x14ac:dyDescent="0.2">
      <c r="B800" s="75"/>
      <c r="F800" s="1"/>
      <c r="H800" s="1"/>
    </row>
    <row r="801" spans="2:8" x14ac:dyDescent="0.2">
      <c r="B801" s="75"/>
      <c r="F801" s="1"/>
      <c r="H801" s="1"/>
    </row>
    <row r="802" spans="2:8" x14ac:dyDescent="0.2">
      <c r="B802" s="75"/>
      <c r="F802" s="1"/>
      <c r="H802" s="1"/>
    </row>
    <row r="803" spans="2:8" x14ac:dyDescent="0.2">
      <c r="B803" s="75"/>
      <c r="F803" s="1"/>
      <c r="H803" s="1"/>
    </row>
    <row r="804" spans="2:8" x14ac:dyDescent="0.2">
      <c r="B804" s="75"/>
      <c r="F804" s="1"/>
      <c r="H804" s="1"/>
    </row>
    <row r="805" spans="2:8" x14ac:dyDescent="0.2">
      <c r="B805" s="75"/>
      <c r="F805" s="1"/>
      <c r="H805" s="1"/>
    </row>
    <row r="806" spans="2:8" x14ac:dyDescent="0.2">
      <c r="B806" s="75"/>
      <c r="F806" s="1"/>
      <c r="H806" s="1"/>
    </row>
    <row r="807" spans="2:8" x14ac:dyDescent="0.2">
      <c r="B807" s="75"/>
      <c r="F807" s="1"/>
      <c r="H807" s="1"/>
    </row>
    <row r="808" spans="2:8" x14ac:dyDescent="0.2">
      <c r="B808" s="75"/>
      <c r="F808" s="1"/>
      <c r="H808" s="1"/>
    </row>
    <row r="809" spans="2:8" x14ac:dyDescent="0.2">
      <c r="B809" s="75"/>
      <c r="F809" s="1"/>
      <c r="H809" s="1"/>
    </row>
    <row r="810" spans="2:8" x14ac:dyDescent="0.2">
      <c r="B810" s="75"/>
      <c r="F810" s="1"/>
      <c r="H810" s="1"/>
    </row>
    <row r="811" spans="2:8" x14ac:dyDescent="0.2">
      <c r="B811" s="75"/>
      <c r="F811" s="1"/>
      <c r="H811" s="1"/>
    </row>
    <row r="812" spans="2:8" x14ac:dyDescent="0.2">
      <c r="B812" s="75"/>
      <c r="F812" s="1"/>
      <c r="H812" s="1"/>
    </row>
    <row r="813" spans="2:8" x14ac:dyDescent="0.2">
      <c r="B813" s="75"/>
      <c r="F813" s="1"/>
      <c r="H813" s="1"/>
    </row>
    <row r="814" spans="2:8" x14ac:dyDescent="0.2">
      <c r="B814" s="75"/>
      <c r="F814" s="1"/>
      <c r="H814" s="1"/>
    </row>
    <row r="815" spans="2:8" x14ac:dyDescent="0.2">
      <c r="B815" s="75"/>
      <c r="F815" s="1"/>
      <c r="H815" s="1"/>
    </row>
    <row r="816" spans="2:8" x14ac:dyDescent="0.2">
      <c r="B816" s="75"/>
      <c r="F816" s="1"/>
      <c r="H816" s="1"/>
    </row>
    <row r="817" spans="2:8" x14ac:dyDescent="0.2">
      <c r="B817" s="75"/>
      <c r="F817" s="1"/>
      <c r="H817" s="1"/>
    </row>
    <row r="818" spans="2:8" x14ac:dyDescent="0.2">
      <c r="B818" s="75"/>
      <c r="F818" s="1"/>
      <c r="H818" s="1"/>
    </row>
    <row r="819" spans="2:8" x14ac:dyDescent="0.2">
      <c r="B819" s="75"/>
      <c r="F819" s="1"/>
      <c r="H819" s="1"/>
    </row>
    <row r="820" spans="2:8" x14ac:dyDescent="0.2">
      <c r="B820" s="75"/>
      <c r="F820" s="1"/>
      <c r="H820" s="1"/>
    </row>
    <row r="821" spans="2:8" x14ac:dyDescent="0.2">
      <c r="B821" s="75"/>
      <c r="F821" s="1"/>
      <c r="H821" s="1"/>
    </row>
    <row r="822" spans="2:8" x14ac:dyDescent="0.2">
      <c r="B822" s="75"/>
      <c r="F822" s="1"/>
      <c r="H822" s="1"/>
    </row>
    <row r="823" spans="2:8" x14ac:dyDescent="0.2">
      <c r="B823" s="75"/>
      <c r="F823" s="1"/>
      <c r="H823" s="1"/>
    </row>
    <row r="824" spans="2:8" x14ac:dyDescent="0.2">
      <c r="B824" s="75"/>
      <c r="F824" s="1"/>
      <c r="H824" s="1"/>
    </row>
    <row r="825" spans="2:8" x14ac:dyDescent="0.2">
      <c r="B825" s="75"/>
      <c r="F825" s="1"/>
      <c r="H825" s="1"/>
    </row>
    <row r="826" spans="2:8" x14ac:dyDescent="0.2">
      <c r="B826" s="75"/>
      <c r="F826" s="1"/>
      <c r="H826" s="1"/>
    </row>
    <row r="827" spans="2:8" x14ac:dyDescent="0.2">
      <c r="B827" s="75"/>
      <c r="F827" s="1"/>
      <c r="H827" s="1"/>
    </row>
    <row r="828" spans="2:8" x14ac:dyDescent="0.2">
      <c r="B828" s="75"/>
      <c r="F828" s="1"/>
      <c r="H828" s="1"/>
    </row>
    <row r="829" spans="2:8" x14ac:dyDescent="0.2">
      <c r="B829" s="75"/>
      <c r="F829" s="1"/>
      <c r="H829" s="1"/>
    </row>
    <row r="830" spans="2:8" x14ac:dyDescent="0.2">
      <c r="B830" s="75"/>
      <c r="F830" s="1"/>
      <c r="H830" s="1"/>
    </row>
    <row r="831" spans="2:8" x14ac:dyDescent="0.2">
      <c r="B831" s="75"/>
      <c r="F831" s="1"/>
      <c r="H831" s="1"/>
    </row>
    <row r="832" spans="2:8" x14ac:dyDescent="0.2">
      <c r="B832" s="75"/>
      <c r="F832" s="1"/>
      <c r="H832" s="1"/>
    </row>
    <row r="833" spans="2:8" x14ac:dyDescent="0.2">
      <c r="B833" s="75"/>
      <c r="F833" s="1"/>
      <c r="H833" s="1"/>
    </row>
    <row r="834" spans="2:8" x14ac:dyDescent="0.2">
      <c r="B834" s="75"/>
      <c r="F834" s="1"/>
      <c r="H834" s="1"/>
    </row>
    <row r="835" spans="2:8" x14ac:dyDescent="0.2">
      <c r="B835" s="75"/>
      <c r="F835" s="1"/>
      <c r="H835" s="1"/>
    </row>
    <row r="836" spans="2:8" x14ac:dyDescent="0.2">
      <c r="B836" s="75"/>
      <c r="F836" s="1"/>
      <c r="H836" s="1"/>
    </row>
    <row r="837" spans="2:8" x14ac:dyDescent="0.2">
      <c r="B837" s="75"/>
      <c r="F837" s="1"/>
      <c r="H837" s="1"/>
    </row>
    <row r="838" spans="2:8" x14ac:dyDescent="0.2">
      <c r="B838" s="75"/>
      <c r="F838" s="1"/>
      <c r="H838" s="1"/>
    </row>
    <row r="839" spans="2:8" x14ac:dyDescent="0.2">
      <c r="B839" s="75"/>
      <c r="F839" s="1"/>
      <c r="H839" s="1"/>
    </row>
    <row r="840" spans="2:8" x14ac:dyDescent="0.2">
      <c r="B840" s="75"/>
      <c r="F840" s="1"/>
      <c r="H840" s="1"/>
    </row>
    <row r="841" spans="2:8" x14ac:dyDescent="0.2">
      <c r="B841" s="75"/>
      <c r="F841" s="1"/>
      <c r="H841" s="1"/>
    </row>
    <row r="842" spans="2:8" x14ac:dyDescent="0.2">
      <c r="B842" s="75"/>
      <c r="F842" s="1"/>
      <c r="H842" s="1"/>
    </row>
    <row r="843" spans="2:8" x14ac:dyDescent="0.2">
      <c r="B843" s="75"/>
      <c r="F843" s="1"/>
      <c r="H843" s="1"/>
    </row>
    <row r="844" spans="2:8" x14ac:dyDescent="0.2">
      <c r="B844" s="75"/>
      <c r="F844" s="1"/>
      <c r="H844" s="1"/>
    </row>
    <row r="845" spans="2:8" x14ac:dyDescent="0.2">
      <c r="B845" s="75"/>
      <c r="F845" s="1"/>
      <c r="H845" s="1"/>
    </row>
    <row r="846" spans="2:8" x14ac:dyDescent="0.2">
      <c r="B846" s="75"/>
      <c r="F846" s="1"/>
      <c r="H846" s="1"/>
    </row>
    <row r="847" spans="2:8" x14ac:dyDescent="0.2">
      <c r="B847" s="75"/>
      <c r="F847" s="1"/>
      <c r="H847" s="1"/>
    </row>
    <row r="848" spans="2:8" x14ac:dyDescent="0.2">
      <c r="B848" s="75"/>
      <c r="F848" s="1"/>
      <c r="H848" s="1"/>
    </row>
    <row r="849" spans="2:8" x14ac:dyDescent="0.2">
      <c r="B849" s="75"/>
      <c r="F849" s="1"/>
      <c r="H849" s="1"/>
    </row>
    <row r="850" spans="2:8" x14ac:dyDescent="0.2">
      <c r="B850" s="75"/>
      <c r="F850" s="1"/>
      <c r="H850" s="1"/>
    </row>
    <row r="851" spans="2:8" x14ac:dyDescent="0.2">
      <c r="B851" s="75"/>
      <c r="F851" s="1"/>
      <c r="H851" s="1"/>
    </row>
    <row r="852" spans="2:8" x14ac:dyDescent="0.2">
      <c r="B852" s="75"/>
      <c r="F852" s="1"/>
      <c r="H852" s="1"/>
    </row>
    <row r="853" spans="2:8" x14ac:dyDescent="0.2">
      <c r="B853" s="75"/>
      <c r="F853" s="1"/>
      <c r="H853" s="1"/>
    </row>
    <row r="854" spans="2:8" x14ac:dyDescent="0.2">
      <c r="B854" s="75"/>
      <c r="F854" s="1"/>
      <c r="H854" s="1"/>
    </row>
    <row r="855" spans="2:8" x14ac:dyDescent="0.2">
      <c r="B855" s="75"/>
      <c r="F855" s="1"/>
      <c r="H855" s="1"/>
    </row>
    <row r="856" spans="2:8" x14ac:dyDescent="0.2">
      <c r="B856" s="75"/>
      <c r="F856" s="1"/>
      <c r="H856" s="1"/>
    </row>
    <row r="857" spans="2:8" x14ac:dyDescent="0.2">
      <c r="B857" s="75"/>
      <c r="F857" s="1"/>
      <c r="H857" s="1"/>
    </row>
    <row r="858" spans="2:8" x14ac:dyDescent="0.2">
      <c r="B858" s="75"/>
      <c r="F858" s="1"/>
      <c r="H858" s="1"/>
    </row>
    <row r="859" spans="2:8" x14ac:dyDescent="0.2">
      <c r="B859" s="75"/>
      <c r="F859" s="1"/>
      <c r="H859" s="1"/>
    </row>
    <row r="860" spans="2:8" x14ac:dyDescent="0.2">
      <c r="B860" s="75"/>
      <c r="F860" s="1"/>
      <c r="H860" s="1"/>
    </row>
    <row r="861" spans="2:8" x14ac:dyDescent="0.2">
      <c r="B861" s="75"/>
      <c r="F861" s="1"/>
      <c r="H861" s="1"/>
    </row>
    <row r="862" spans="2:8" x14ac:dyDescent="0.2">
      <c r="B862" s="75"/>
      <c r="F862" s="1"/>
      <c r="H862" s="1"/>
    </row>
    <row r="863" spans="2:8" x14ac:dyDescent="0.2">
      <c r="B863" s="75"/>
      <c r="F863" s="1"/>
      <c r="H863" s="1"/>
    </row>
    <row r="864" spans="2:8" x14ac:dyDescent="0.2">
      <c r="B864" s="75"/>
      <c r="F864" s="1"/>
      <c r="H864" s="1"/>
    </row>
    <row r="865" spans="2:8" x14ac:dyDescent="0.2">
      <c r="B865" s="75"/>
      <c r="F865" s="1"/>
      <c r="H865" s="1"/>
    </row>
    <row r="866" spans="2:8" x14ac:dyDescent="0.2">
      <c r="B866" s="75"/>
      <c r="F866" s="1"/>
      <c r="H866" s="1"/>
    </row>
    <row r="867" spans="2:8" x14ac:dyDescent="0.2">
      <c r="B867" s="75"/>
      <c r="F867" s="1"/>
      <c r="H867" s="1"/>
    </row>
    <row r="868" spans="2:8" x14ac:dyDescent="0.2">
      <c r="B868" s="75"/>
      <c r="F868" s="1"/>
      <c r="H868" s="1"/>
    </row>
    <row r="869" spans="2:8" x14ac:dyDescent="0.2">
      <c r="B869" s="75"/>
      <c r="F869" s="1"/>
      <c r="H869" s="1"/>
    </row>
    <row r="870" spans="2:8" x14ac:dyDescent="0.2">
      <c r="B870" s="75"/>
      <c r="F870" s="1"/>
      <c r="H870" s="1"/>
    </row>
    <row r="871" spans="2:8" x14ac:dyDescent="0.2">
      <c r="B871" s="75"/>
      <c r="F871" s="1"/>
      <c r="H871" s="1"/>
    </row>
    <row r="872" spans="2:8" x14ac:dyDescent="0.2">
      <c r="B872" s="75"/>
      <c r="F872" s="1"/>
      <c r="H872" s="1"/>
    </row>
    <row r="873" spans="2:8" x14ac:dyDescent="0.2">
      <c r="B873" s="75"/>
      <c r="F873" s="1"/>
      <c r="H873" s="1"/>
    </row>
    <row r="874" spans="2:8" x14ac:dyDescent="0.2">
      <c r="B874" s="75"/>
      <c r="F874" s="1"/>
      <c r="H874" s="1"/>
    </row>
    <row r="875" spans="2:8" x14ac:dyDescent="0.2">
      <c r="B875" s="75"/>
      <c r="F875" s="1"/>
      <c r="H875" s="1"/>
    </row>
    <row r="876" spans="2:8" x14ac:dyDescent="0.2">
      <c r="B876" s="75"/>
      <c r="F876" s="1"/>
      <c r="H876" s="1"/>
    </row>
    <row r="877" spans="2:8" x14ac:dyDescent="0.2">
      <c r="B877" s="75"/>
      <c r="F877" s="1"/>
      <c r="H877" s="1"/>
    </row>
    <row r="878" spans="2:8" x14ac:dyDescent="0.2">
      <c r="B878" s="75"/>
      <c r="F878" s="1"/>
      <c r="H878" s="1"/>
    </row>
    <row r="879" spans="2:8" x14ac:dyDescent="0.2">
      <c r="B879" s="75"/>
      <c r="F879" s="1"/>
      <c r="H879" s="1"/>
    </row>
    <row r="880" spans="2:8" x14ac:dyDescent="0.2">
      <c r="B880" s="75"/>
      <c r="F880" s="1"/>
      <c r="H880" s="1"/>
    </row>
    <row r="881" spans="2:8" x14ac:dyDescent="0.2">
      <c r="B881" s="75"/>
      <c r="F881" s="1"/>
      <c r="H881" s="1"/>
    </row>
    <row r="882" spans="2:8" x14ac:dyDescent="0.2">
      <c r="B882" s="75"/>
      <c r="F882" s="1"/>
      <c r="H882" s="1"/>
    </row>
    <row r="883" spans="2:8" x14ac:dyDescent="0.2">
      <c r="B883" s="75"/>
      <c r="F883" s="1"/>
      <c r="H883" s="1"/>
    </row>
    <row r="884" spans="2:8" x14ac:dyDescent="0.2">
      <c r="B884" s="75"/>
      <c r="F884" s="1"/>
      <c r="H884" s="1"/>
    </row>
    <row r="885" spans="2:8" x14ac:dyDescent="0.2">
      <c r="B885" s="75"/>
      <c r="F885" s="1"/>
      <c r="H885" s="1"/>
    </row>
    <row r="886" spans="2:8" x14ac:dyDescent="0.2">
      <c r="B886" s="75"/>
      <c r="F886" s="1"/>
      <c r="H886" s="1"/>
    </row>
    <row r="887" spans="2:8" x14ac:dyDescent="0.2">
      <c r="B887" s="75"/>
      <c r="F887" s="1"/>
      <c r="H887" s="1"/>
    </row>
    <row r="888" spans="2:8" x14ac:dyDescent="0.2">
      <c r="B888" s="75"/>
      <c r="F888" s="1"/>
      <c r="H888" s="1"/>
    </row>
    <row r="889" spans="2:8" x14ac:dyDescent="0.2">
      <c r="B889" s="75"/>
      <c r="F889" s="1"/>
      <c r="H889" s="1"/>
    </row>
    <row r="890" spans="2:8" x14ac:dyDescent="0.2">
      <c r="B890" s="75"/>
      <c r="F890" s="1"/>
      <c r="H890" s="1"/>
    </row>
    <row r="891" spans="2:8" x14ac:dyDescent="0.2">
      <c r="B891" s="75"/>
      <c r="F891" s="1"/>
      <c r="H891" s="1"/>
    </row>
    <row r="892" spans="2:8" x14ac:dyDescent="0.2">
      <c r="B892" s="75"/>
      <c r="F892" s="1"/>
      <c r="H892" s="1"/>
    </row>
    <row r="893" spans="2:8" x14ac:dyDescent="0.2">
      <c r="B893" s="75"/>
      <c r="F893" s="1"/>
      <c r="H893" s="1"/>
    </row>
    <row r="894" spans="2:8" x14ac:dyDescent="0.2">
      <c r="B894" s="75"/>
      <c r="F894" s="1"/>
      <c r="H894" s="1"/>
    </row>
    <row r="895" spans="2:8" x14ac:dyDescent="0.2">
      <c r="B895" s="75"/>
      <c r="F895" s="1"/>
      <c r="H895" s="1"/>
    </row>
    <row r="896" spans="2:8" x14ac:dyDescent="0.2">
      <c r="B896" s="75"/>
      <c r="F896" s="1"/>
      <c r="H896" s="1"/>
    </row>
    <row r="897" spans="2:8" x14ac:dyDescent="0.2">
      <c r="B897" s="75"/>
      <c r="F897" s="1"/>
      <c r="H897" s="1"/>
    </row>
    <row r="898" spans="2:8" x14ac:dyDescent="0.2">
      <c r="B898" s="75"/>
      <c r="F898" s="1"/>
      <c r="H898" s="1"/>
    </row>
    <row r="899" spans="2:8" x14ac:dyDescent="0.2">
      <c r="B899" s="75"/>
      <c r="F899" s="1"/>
      <c r="H899" s="1"/>
    </row>
    <row r="900" spans="2:8" x14ac:dyDescent="0.2">
      <c r="B900" s="75"/>
      <c r="F900" s="1"/>
      <c r="H900" s="1"/>
    </row>
    <row r="901" spans="2:8" x14ac:dyDescent="0.2">
      <c r="B901" s="75"/>
      <c r="F901" s="1"/>
      <c r="H901" s="1"/>
    </row>
    <row r="902" spans="2:8" x14ac:dyDescent="0.2">
      <c r="B902" s="75"/>
      <c r="F902" s="1"/>
      <c r="H902" s="1"/>
    </row>
    <row r="903" spans="2:8" x14ac:dyDescent="0.2">
      <c r="B903" s="75"/>
      <c r="F903" s="1"/>
      <c r="H903" s="1"/>
    </row>
    <row r="904" spans="2:8" x14ac:dyDescent="0.2">
      <c r="B904" s="75"/>
      <c r="F904" s="1"/>
      <c r="H904" s="1"/>
    </row>
    <row r="905" spans="2:8" x14ac:dyDescent="0.2">
      <c r="B905" s="75"/>
      <c r="F905" s="1"/>
      <c r="H905" s="1"/>
    </row>
    <row r="906" spans="2:8" x14ac:dyDescent="0.2">
      <c r="B906" s="75"/>
      <c r="F906" s="1"/>
      <c r="H906" s="1"/>
    </row>
    <row r="907" spans="2:8" x14ac:dyDescent="0.2">
      <c r="B907" s="75"/>
      <c r="F907" s="1"/>
      <c r="H907" s="1"/>
    </row>
    <row r="908" spans="2:8" x14ac:dyDescent="0.2">
      <c r="B908" s="75"/>
      <c r="F908" s="1"/>
      <c r="H908" s="1"/>
    </row>
    <row r="909" spans="2:8" x14ac:dyDescent="0.2">
      <c r="B909" s="75"/>
      <c r="F909" s="1"/>
      <c r="H909" s="1"/>
    </row>
    <row r="910" spans="2:8" x14ac:dyDescent="0.2">
      <c r="B910" s="75"/>
      <c r="F910" s="1"/>
      <c r="H910" s="1"/>
    </row>
    <row r="911" spans="2:8" x14ac:dyDescent="0.2">
      <c r="B911" s="75"/>
      <c r="F911" s="1"/>
      <c r="H911" s="1"/>
    </row>
    <row r="912" spans="2:8" x14ac:dyDescent="0.2">
      <c r="B912" s="75"/>
      <c r="F912" s="1"/>
      <c r="H912" s="1"/>
    </row>
    <row r="913" spans="2:8" x14ac:dyDescent="0.2">
      <c r="B913" s="75"/>
      <c r="F913" s="1"/>
      <c r="H913" s="1"/>
    </row>
    <row r="914" spans="2:8" x14ac:dyDescent="0.2">
      <c r="B914" s="75"/>
      <c r="F914" s="1"/>
      <c r="H914" s="1"/>
    </row>
    <row r="915" spans="2:8" x14ac:dyDescent="0.2">
      <c r="B915" s="75"/>
      <c r="F915" s="1"/>
      <c r="H915" s="1"/>
    </row>
    <row r="916" spans="2:8" x14ac:dyDescent="0.2">
      <c r="B916" s="75"/>
      <c r="F916" s="1"/>
      <c r="H916" s="1"/>
    </row>
    <row r="917" spans="2:8" x14ac:dyDescent="0.2">
      <c r="B917" s="75"/>
      <c r="F917" s="1"/>
      <c r="H917" s="1"/>
    </row>
    <row r="918" spans="2:8" x14ac:dyDescent="0.2">
      <c r="B918" s="75"/>
      <c r="F918" s="1"/>
      <c r="H918" s="1"/>
    </row>
    <row r="919" spans="2:8" x14ac:dyDescent="0.2">
      <c r="B919" s="75"/>
      <c r="F919" s="1"/>
      <c r="H919" s="1"/>
    </row>
    <row r="920" spans="2:8" x14ac:dyDescent="0.2">
      <c r="B920" s="75"/>
      <c r="F920" s="1"/>
      <c r="H920" s="1"/>
    </row>
    <row r="921" spans="2:8" x14ac:dyDescent="0.2">
      <c r="B921" s="75"/>
      <c r="F921" s="1"/>
      <c r="H921" s="1"/>
    </row>
    <row r="922" spans="2:8" x14ac:dyDescent="0.2">
      <c r="B922" s="75"/>
      <c r="F922" s="1"/>
      <c r="H922" s="1"/>
    </row>
    <row r="923" spans="2:8" x14ac:dyDescent="0.2">
      <c r="B923" s="75"/>
      <c r="F923" s="1"/>
      <c r="H923" s="1"/>
    </row>
    <row r="924" spans="2:8" x14ac:dyDescent="0.2">
      <c r="B924" s="75"/>
      <c r="F924" s="1"/>
      <c r="H924" s="1"/>
    </row>
    <row r="925" spans="2:8" x14ac:dyDescent="0.2">
      <c r="B925" s="75"/>
      <c r="F925" s="1"/>
      <c r="H925" s="1"/>
    </row>
    <row r="926" spans="2:8" x14ac:dyDescent="0.2">
      <c r="B926" s="75"/>
      <c r="F926" s="1"/>
      <c r="H926" s="1"/>
    </row>
    <row r="927" spans="2:8" x14ac:dyDescent="0.2">
      <c r="B927" s="75"/>
      <c r="F927" s="1"/>
      <c r="H927" s="1"/>
    </row>
    <row r="928" spans="2:8" x14ac:dyDescent="0.2">
      <c r="B928" s="75"/>
      <c r="F928" s="1"/>
      <c r="H928" s="1"/>
    </row>
    <row r="929" spans="2:8" x14ac:dyDescent="0.2">
      <c r="B929" s="75"/>
      <c r="F929" s="1"/>
      <c r="H929" s="1"/>
    </row>
    <row r="930" spans="2:8" x14ac:dyDescent="0.2">
      <c r="B930" s="75"/>
      <c r="F930" s="1"/>
      <c r="H930" s="1"/>
    </row>
    <row r="931" spans="2:8" x14ac:dyDescent="0.2">
      <c r="B931" s="75"/>
      <c r="F931" s="1"/>
      <c r="H931" s="1"/>
    </row>
    <row r="932" spans="2:8" x14ac:dyDescent="0.2">
      <c r="B932" s="75"/>
      <c r="F932" s="1"/>
      <c r="H932" s="1"/>
    </row>
    <row r="933" spans="2:8" x14ac:dyDescent="0.2">
      <c r="B933" s="75"/>
      <c r="F933" s="1"/>
      <c r="H933" s="1"/>
    </row>
    <row r="934" spans="2:8" x14ac:dyDescent="0.2">
      <c r="B934" s="75"/>
      <c r="F934" s="1"/>
      <c r="H934" s="1"/>
    </row>
    <row r="935" spans="2:8" x14ac:dyDescent="0.2">
      <c r="B935" s="75"/>
      <c r="F935" s="1"/>
      <c r="H935" s="1"/>
    </row>
    <row r="936" spans="2:8" x14ac:dyDescent="0.2">
      <c r="B936" s="75"/>
      <c r="F936" s="1"/>
      <c r="H936" s="1"/>
    </row>
    <row r="937" spans="2:8" x14ac:dyDescent="0.2">
      <c r="B937" s="75"/>
      <c r="F937" s="1"/>
      <c r="H937" s="1"/>
    </row>
    <row r="938" spans="2:8" x14ac:dyDescent="0.2">
      <c r="B938" s="75"/>
      <c r="F938" s="1"/>
      <c r="H938" s="1"/>
    </row>
    <row r="939" spans="2:8" x14ac:dyDescent="0.2">
      <c r="B939" s="75"/>
      <c r="F939" s="1"/>
      <c r="H939" s="1"/>
    </row>
    <row r="940" spans="2:8" x14ac:dyDescent="0.2">
      <c r="B940" s="75"/>
      <c r="F940" s="1"/>
      <c r="H940" s="1"/>
    </row>
    <row r="941" spans="2:8" x14ac:dyDescent="0.2">
      <c r="B941" s="75"/>
      <c r="F941" s="1"/>
      <c r="H941" s="1"/>
    </row>
    <row r="942" spans="2:8" x14ac:dyDescent="0.2">
      <c r="B942" s="75"/>
      <c r="F942" s="1"/>
      <c r="H942" s="1"/>
    </row>
    <row r="943" spans="2:8" x14ac:dyDescent="0.2">
      <c r="B943" s="75"/>
      <c r="F943" s="1"/>
      <c r="H943" s="1"/>
    </row>
    <row r="944" spans="2:8" x14ac:dyDescent="0.2">
      <c r="B944" s="75"/>
      <c r="F944" s="1"/>
      <c r="H944" s="1"/>
    </row>
    <row r="945" spans="2:8" x14ac:dyDescent="0.2">
      <c r="B945" s="75"/>
      <c r="F945" s="1"/>
      <c r="H945" s="1"/>
    </row>
    <row r="946" spans="2:8" x14ac:dyDescent="0.2">
      <c r="B946" s="75"/>
      <c r="F946" s="1"/>
      <c r="H946" s="1"/>
    </row>
    <row r="947" spans="2:8" x14ac:dyDescent="0.2">
      <c r="B947" s="75"/>
      <c r="F947" s="1"/>
      <c r="H947" s="1"/>
    </row>
    <row r="948" spans="2:8" x14ac:dyDescent="0.2">
      <c r="B948" s="75"/>
      <c r="F948" s="1"/>
      <c r="H948" s="1"/>
    </row>
    <row r="949" spans="2:8" x14ac:dyDescent="0.2">
      <c r="B949" s="75"/>
      <c r="F949" s="1"/>
      <c r="H949" s="1"/>
    </row>
    <row r="950" spans="2:8" x14ac:dyDescent="0.2">
      <c r="B950" s="75"/>
      <c r="F950" s="1"/>
      <c r="H950" s="1"/>
    </row>
    <row r="951" spans="2:8" x14ac:dyDescent="0.2">
      <c r="B951" s="75"/>
      <c r="F951" s="1"/>
      <c r="H951" s="1"/>
    </row>
    <row r="952" spans="2:8" x14ac:dyDescent="0.2">
      <c r="B952" s="75"/>
      <c r="F952" s="1"/>
      <c r="H952" s="1"/>
    </row>
    <row r="953" spans="2:8" x14ac:dyDescent="0.2">
      <c r="B953" s="75"/>
      <c r="F953" s="1"/>
      <c r="H953" s="1"/>
    </row>
    <row r="954" spans="2:8" x14ac:dyDescent="0.2">
      <c r="B954" s="75"/>
      <c r="F954" s="1"/>
      <c r="H954" s="1"/>
    </row>
    <row r="955" spans="2:8" x14ac:dyDescent="0.2">
      <c r="B955" s="75"/>
      <c r="F955" s="1"/>
      <c r="H955" s="1"/>
    </row>
    <row r="956" spans="2:8" x14ac:dyDescent="0.2">
      <c r="B956" s="75"/>
      <c r="F956" s="1"/>
      <c r="H956" s="1"/>
    </row>
    <row r="957" spans="2:8" x14ac:dyDescent="0.2">
      <c r="B957" s="75"/>
      <c r="F957" s="1"/>
      <c r="H957" s="1"/>
    </row>
    <row r="958" spans="2:8" x14ac:dyDescent="0.2">
      <c r="B958" s="75"/>
      <c r="F958" s="1"/>
      <c r="H958" s="1"/>
    </row>
    <row r="959" spans="2:8" x14ac:dyDescent="0.2">
      <c r="B959" s="75"/>
      <c r="F959" s="1"/>
      <c r="H959" s="1"/>
    </row>
    <row r="960" spans="2:8" x14ac:dyDescent="0.2">
      <c r="B960" s="75"/>
      <c r="F960" s="1"/>
      <c r="H960" s="1"/>
    </row>
    <row r="961" spans="2:8" x14ac:dyDescent="0.2">
      <c r="B961" s="75"/>
      <c r="F961" s="1"/>
      <c r="H961" s="1"/>
    </row>
    <row r="962" spans="2:8" x14ac:dyDescent="0.2">
      <c r="B962" s="75"/>
      <c r="F962" s="1"/>
      <c r="H962" s="1"/>
    </row>
    <row r="963" spans="2:8" x14ac:dyDescent="0.2">
      <c r="B963" s="75"/>
      <c r="F963" s="1"/>
      <c r="H963" s="1"/>
    </row>
    <row r="964" spans="2:8" x14ac:dyDescent="0.2">
      <c r="B964" s="75"/>
      <c r="F964" s="1"/>
      <c r="H964" s="1"/>
    </row>
    <row r="965" spans="2:8" x14ac:dyDescent="0.2">
      <c r="B965" s="75"/>
      <c r="F965" s="1"/>
      <c r="H965" s="1"/>
    </row>
    <row r="966" spans="2:8" x14ac:dyDescent="0.2">
      <c r="B966" s="75"/>
      <c r="F966" s="1"/>
      <c r="H966" s="1"/>
    </row>
    <row r="967" spans="2:8" x14ac:dyDescent="0.2">
      <c r="B967" s="75"/>
      <c r="F967" s="1"/>
      <c r="H967" s="1"/>
    </row>
    <row r="968" spans="2:8" x14ac:dyDescent="0.2">
      <c r="B968" s="75"/>
      <c r="F968" s="1"/>
      <c r="H968" s="1"/>
    </row>
    <row r="969" spans="2:8" x14ac:dyDescent="0.2">
      <c r="B969" s="75"/>
      <c r="F969" s="1"/>
      <c r="H969" s="1"/>
    </row>
    <row r="970" spans="2:8" x14ac:dyDescent="0.2">
      <c r="B970" s="75"/>
      <c r="F970" s="1"/>
      <c r="H970" s="1"/>
    </row>
    <row r="971" spans="2:8" x14ac:dyDescent="0.2">
      <c r="B971" s="75"/>
      <c r="F971" s="1"/>
      <c r="H971" s="1"/>
    </row>
    <row r="972" spans="2:8" x14ac:dyDescent="0.2">
      <c r="B972" s="75"/>
      <c r="F972" s="1"/>
      <c r="H972" s="1"/>
    </row>
    <row r="973" spans="2:8" x14ac:dyDescent="0.2">
      <c r="B973" s="75"/>
      <c r="F973" s="1"/>
      <c r="H973" s="1"/>
    </row>
    <row r="974" spans="2:8" x14ac:dyDescent="0.2">
      <c r="B974" s="75"/>
      <c r="F974" s="1"/>
      <c r="H974" s="1"/>
    </row>
    <row r="975" spans="2:8" x14ac:dyDescent="0.2">
      <c r="B975" s="75"/>
      <c r="F975" s="1"/>
      <c r="H975" s="1"/>
    </row>
    <row r="976" spans="2:8" x14ac:dyDescent="0.2">
      <c r="B976" s="75"/>
      <c r="F976" s="1"/>
      <c r="H976" s="1"/>
    </row>
    <row r="977" spans="2:8" x14ac:dyDescent="0.2">
      <c r="B977" s="75"/>
      <c r="F977" s="1"/>
      <c r="H977" s="1"/>
    </row>
    <row r="978" spans="2:8" x14ac:dyDescent="0.2">
      <c r="B978" s="75"/>
      <c r="F978" s="1"/>
      <c r="H978" s="1"/>
    </row>
    <row r="979" spans="2:8" x14ac:dyDescent="0.2">
      <c r="B979" s="75"/>
      <c r="F979" s="1"/>
      <c r="H979" s="1"/>
    </row>
    <row r="980" spans="2:8" x14ac:dyDescent="0.2">
      <c r="B980" s="75"/>
      <c r="F980" s="1"/>
      <c r="H980" s="1"/>
    </row>
    <row r="981" spans="2:8" x14ac:dyDescent="0.2">
      <c r="B981" s="75"/>
      <c r="F981" s="1"/>
      <c r="H981" s="1"/>
    </row>
    <row r="982" spans="2:8" x14ac:dyDescent="0.2">
      <c r="B982" s="75"/>
      <c r="F982" s="1"/>
      <c r="H982" s="1"/>
    </row>
    <row r="983" spans="2:8" x14ac:dyDescent="0.2">
      <c r="B983" s="75"/>
      <c r="F983" s="1"/>
      <c r="H983" s="1"/>
    </row>
    <row r="984" spans="2:8" x14ac:dyDescent="0.2">
      <c r="B984" s="75"/>
      <c r="F984" s="1"/>
      <c r="H984" s="1"/>
    </row>
    <row r="985" spans="2:8" x14ac:dyDescent="0.2">
      <c r="B985" s="75"/>
      <c r="F985" s="1"/>
      <c r="H985" s="1"/>
    </row>
    <row r="986" spans="2:8" x14ac:dyDescent="0.2">
      <c r="B986" s="75"/>
      <c r="F986" s="1"/>
      <c r="H986" s="1"/>
    </row>
    <row r="987" spans="2:8" x14ac:dyDescent="0.2">
      <c r="B987" s="75"/>
      <c r="F987" s="1"/>
      <c r="H987" s="1"/>
    </row>
    <row r="988" spans="2:8" x14ac:dyDescent="0.2">
      <c r="B988" s="75"/>
      <c r="F988" s="1"/>
      <c r="H988" s="1"/>
    </row>
    <row r="989" spans="2:8" x14ac:dyDescent="0.2">
      <c r="B989" s="75"/>
      <c r="F989" s="1"/>
      <c r="H989" s="1"/>
    </row>
    <row r="990" spans="2:8" x14ac:dyDescent="0.2">
      <c r="B990" s="75"/>
      <c r="F990" s="1"/>
      <c r="H990" s="1"/>
    </row>
    <row r="991" spans="2:8" x14ac:dyDescent="0.2">
      <c r="B991" s="75"/>
      <c r="F991" s="1"/>
      <c r="H991" s="1"/>
    </row>
    <row r="992" spans="2:8" x14ac:dyDescent="0.2">
      <c r="B992" s="75"/>
      <c r="F992" s="1"/>
      <c r="H992" s="1"/>
    </row>
    <row r="993" spans="2:8" x14ac:dyDescent="0.2">
      <c r="B993" s="75"/>
      <c r="F993" s="1"/>
      <c r="H993" s="1"/>
    </row>
    <row r="994" spans="2:8" x14ac:dyDescent="0.2">
      <c r="B994" s="75"/>
      <c r="F994" s="1"/>
      <c r="H994" s="1"/>
    </row>
    <row r="995" spans="2:8" x14ac:dyDescent="0.2">
      <c r="B995" s="75"/>
      <c r="F995" s="1"/>
      <c r="H995" s="1"/>
    </row>
    <row r="996" spans="2:8" x14ac:dyDescent="0.2">
      <c r="B996" s="75"/>
      <c r="F996" s="1"/>
      <c r="H996" s="1"/>
    </row>
    <row r="997" spans="2:8" x14ac:dyDescent="0.2">
      <c r="B997" s="75"/>
      <c r="F997" s="1"/>
      <c r="H997" s="1"/>
    </row>
    <row r="998" spans="2:8" x14ac:dyDescent="0.2">
      <c r="B998" s="75"/>
      <c r="F998" s="1"/>
      <c r="H998" s="1"/>
    </row>
    <row r="999" spans="2:8" x14ac:dyDescent="0.2">
      <c r="B999" s="75"/>
      <c r="F999" s="1"/>
      <c r="H999" s="1"/>
    </row>
    <row r="1000" spans="2:8" x14ac:dyDescent="0.2">
      <c r="B1000" s="75"/>
      <c r="F1000" s="1"/>
      <c r="H1000" s="1"/>
    </row>
    <row r="1001" spans="2:8" x14ac:dyDescent="0.2">
      <c r="B1001" s="75"/>
      <c r="F1001" s="1"/>
      <c r="H1001" s="1"/>
    </row>
    <row r="1002" spans="2:8" x14ac:dyDescent="0.2">
      <c r="B1002" s="75"/>
      <c r="F1002" s="1"/>
      <c r="H1002" s="1"/>
    </row>
    <row r="1003" spans="2:8" x14ac:dyDescent="0.2">
      <c r="B1003" s="75"/>
      <c r="F1003" s="1"/>
      <c r="H1003" s="1"/>
    </row>
    <row r="1004" spans="2:8" x14ac:dyDescent="0.2">
      <c r="B1004" s="75"/>
      <c r="F1004" s="1"/>
      <c r="H1004" s="1"/>
    </row>
    <row r="1005" spans="2:8" x14ac:dyDescent="0.2">
      <c r="B1005" s="75"/>
      <c r="F1005" s="1"/>
      <c r="H1005" s="1"/>
    </row>
    <row r="1006" spans="2:8" x14ac:dyDescent="0.2">
      <c r="B1006" s="75"/>
      <c r="F1006" s="1"/>
      <c r="H1006" s="1"/>
    </row>
    <row r="1007" spans="2:8" x14ac:dyDescent="0.2">
      <c r="B1007" s="75"/>
      <c r="F1007" s="1"/>
      <c r="H1007" s="1"/>
    </row>
    <row r="1008" spans="2:8" x14ac:dyDescent="0.2">
      <c r="B1008" s="75"/>
      <c r="F1008" s="1"/>
      <c r="H1008" s="1"/>
    </row>
    <row r="1009" spans="2:8" x14ac:dyDescent="0.2">
      <c r="B1009" s="75"/>
      <c r="F1009" s="1"/>
      <c r="H1009" s="1"/>
    </row>
    <row r="1010" spans="2:8" x14ac:dyDescent="0.2">
      <c r="B1010" s="75"/>
      <c r="F1010" s="1"/>
      <c r="H1010" s="1"/>
    </row>
    <row r="1011" spans="2:8" x14ac:dyDescent="0.2">
      <c r="B1011" s="75"/>
      <c r="F1011" s="1"/>
      <c r="H1011" s="1"/>
    </row>
    <row r="1012" spans="2:8" x14ac:dyDescent="0.2">
      <c r="B1012" s="75"/>
      <c r="F1012" s="1"/>
      <c r="H1012" s="1"/>
    </row>
    <row r="1013" spans="2:8" x14ac:dyDescent="0.2">
      <c r="B1013" s="75"/>
      <c r="F1013" s="1"/>
      <c r="H1013" s="1"/>
    </row>
    <row r="1014" spans="2:8" x14ac:dyDescent="0.2">
      <c r="B1014" s="75"/>
      <c r="F1014" s="1"/>
      <c r="H1014" s="1"/>
    </row>
    <row r="1015" spans="2:8" x14ac:dyDescent="0.2">
      <c r="B1015" s="75"/>
      <c r="F1015" s="1"/>
      <c r="H1015" s="1"/>
    </row>
    <row r="1016" spans="2:8" x14ac:dyDescent="0.2">
      <c r="B1016" s="75"/>
      <c r="F1016" s="1"/>
      <c r="H1016" s="1"/>
    </row>
    <row r="1017" spans="2:8" x14ac:dyDescent="0.2">
      <c r="B1017" s="75"/>
      <c r="F1017" s="1"/>
      <c r="H1017" s="1"/>
    </row>
    <row r="1018" spans="2:8" x14ac:dyDescent="0.2">
      <c r="B1018" s="75"/>
      <c r="F1018" s="1"/>
      <c r="H1018" s="1"/>
    </row>
    <row r="1019" spans="2:8" x14ac:dyDescent="0.2">
      <c r="B1019" s="75"/>
      <c r="F1019" s="1"/>
      <c r="H1019" s="1"/>
    </row>
    <row r="1020" spans="2:8" x14ac:dyDescent="0.2">
      <c r="B1020" s="75"/>
      <c r="F1020" s="1"/>
      <c r="H1020" s="1"/>
    </row>
    <row r="1021" spans="2:8" x14ac:dyDescent="0.2">
      <c r="B1021" s="75"/>
      <c r="F1021" s="1"/>
      <c r="H1021" s="1"/>
    </row>
    <row r="1022" spans="2:8" x14ac:dyDescent="0.2">
      <c r="B1022" s="75"/>
      <c r="F1022" s="1"/>
      <c r="H1022" s="1"/>
    </row>
    <row r="1023" spans="2:8" x14ac:dyDescent="0.2">
      <c r="B1023" s="75"/>
      <c r="F1023" s="1"/>
      <c r="H1023" s="1"/>
    </row>
    <row r="1024" spans="2:8" x14ac:dyDescent="0.2">
      <c r="B1024" s="75"/>
      <c r="F1024" s="1"/>
      <c r="H1024" s="1"/>
    </row>
    <row r="1025" spans="2:8" x14ac:dyDescent="0.2">
      <c r="B1025" s="75"/>
      <c r="F1025" s="1"/>
      <c r="H1025" s="1"/>
    </row>
    <row r="1026" spans="2:8" x14ac:dyDescent="0.2">
      <c r="B1026" s="75"/>
      <c r="F1026" s="1"/>
      <c r="H1026" s="1"/>
    </row>
    <row r="1027" spans="2:8" x14ac:dyDescent="0.2">
      <c r="B1027" s="75"/>
      <c r="F1027" s="1"/>
      <c r="H1027" s="1"/>
    </row>
    <row r="1028" spans="2:8" x14ac:dyDescent="0.2">
      <c r="B1028" s="75"/>
      <c r="F1028" s="1"/>
      <c r="H1028" s="1"/>
    </row>
    <row r="1029" spans="2:8" x14ac:dyDescent="0.2">
      <c r="B1029" s="75"/>
      <c r="F1029" s="1"/>
      <c r="H1029" s="1"/>
    </row>
    <row r="1030" spans="2:8" x14ac:dyDescent="0.2">
      <c r="B1030" s="75"/>
      <c r="F1030" s="1"/>
      <c r="H1030" s="1"/>
    </row>
    <row r="1031" spans="2:8" x14ac:dyDescent="0.2">
      <c r="B1031" s="75"/>
      <c r="F1031" s="1"/>
      <c r="H1031" s="1"/>
    </row>
    <row r="1032" spans="2:8" x14ac:dyDescent="0.2">
      <c r="B1032" s="75"/>
      <c r="F1032" s="1"/>
      <c r="H1032" s="1"/>
    </row>
    <row r="1033" spans="2:8" x14ac:dyDescent="0.2">
      <c r="B1033" s="75"/>
      <c r="F1033" s="1"/>
      <c r="H1033" s="1"/>
    </row>
    <row r="1034" spans="2:8" x14ac:dyDescent="0.2">
      <c r="B1034" s="75"/>
      <c r="F1034" s="1"/>
      <c r="H1034" s="1"/>
    </row>
    <row r="1035" spans="2:8" x14ac:dyDescent="0.2">
      <c r="B1035" s="75"/>
      <c r="F1035" s="1"/>
      <c r="H1035" s="1"/>
    </row>
    <row r="1036" spans="2:8" x14ac:dyDescent="0.2">
      <c r="B1036" s="75"/>
      <c r="F1036" s="1"/>
      <c r="H1036" s="1"/>
    </row>
    <row r="1037" spans="2:8" x14ac:dyDescent="0.2">
      <c r="B1037" s="75"/>
      <c r="F1037" s="1"/>
      <c r="H1037" s="1"/>
    </row>
    <row r="1038" spans="2:8" x14ac:dyDescent="0.2">
      <c r="B1038" s="75"/>
      <c r="F1038" s="1"/>
      <c r="H1038" s="1"/>
    </row>
    <row r="1039" spans="2:8" x14ac:dyDescent="0.2">
      <c r="B1039" s="75"/>
      <c r="F1039" s="1"/>
      <c r="H1039" s="1"/>
    </row>
    <row r="1040" spans="2:8" x14ac:dyDescent="0.2">
      <c r="B1040" s="75"/>
      <c r="F1040" s="1"/>
      <c r="H1040" s="1"/>
    </row>
    <row r="1041" spans="2:8" x14ac:dyDescent="0.2">
      <c r="B1041" s="75"/>
      <c r="F1041" s="1"/>
      <c r="H1041" s="1"/>
    </row>
    <row r="1042" spans="2:8" x14ac:dyDescent="0.2">
      <c r="B1042" s="75"/>
      <c r="F1042" s="1"/>
      <c r="H1042" s="1"/>
    </row>
    <row r="1043" spans="2:8" x14ac:dyDescent="0.2">
      <c r="B1043" s="75"/>
      <c r="F1043" s="1"/>
      <c r="H1043" s="1"/>
    </row>
    <row r="1044" spans="2:8" x14ac:dyDescent="0.2">
      <c r="B1044" s="75"/>
      <c r="F1044" s="1"/>
      <c r="H1044" s="1"/>
    </row>
    <row r="1045" spans="2:8" x14ac:dyDescent="0.2">
      <c r="B1045" s="75"/>
      <c r="F1045" s="1"/>
      <c r="H1045" s="1"/>
    </row>
    <row r="1046" spans="2:8" x14ac:dyDescent="0.2">
      <c r="B1046" s="75"/>
      <c r="F1046" s="1"/>
      <c r="H1046" s="1"/>
    </row>
    <row r="1047" spans="2:8" x14ac:dyDescent="0.2">
      <c r="B1047" s="75"/>
      <c r="F1047" s="1"/>
      <c r="H1047" s="1"/>
    </row>
    <row r="1048" spans="2:8" x14ac:dyDescent="0.2">
      <c r="B1048" s="75"/>
      <c r="F1048" s="1"/>
      <c r="H1048" s="1"/>
    </row>
    <row r="1049" spans="2:8" x14ac:dyDescent="0.2">
      <c r="B1049" s="75"/>
      <c r="F1049" s="1"/>
      <c r="H1049" s="1"/>
    </row>
    <row r="1050" spans="2:8" x14ac:dyDescent="0.2">
      <c r="B1050" s="75"/>
      <c r="F1050" s="1"/>
      <c r="H1050" s="1"/>
    </row>
    <row r="1051" spans="2:8" x14ac:dyDescent="0.2">
      <c r="B1051" s="75"/>
      <c r="F1051" s="1"/>
      <c r="H1051" s="1"/>
    </row>
    <row r="1052" spans="2:8" x14ac:dyDescent="0.2">
      <c r="B1052" s="75"/>
      <c r="F1052" s="1"/>
      <c r="H1052" s="1"/>
    </row>
    <row r="1053" spans="2:8" x14ac:dyDescent="0.2">
      <c r="B1053" s="75"/>
      <c r="F1053" s="1"/>
      <c r="H1053" s="1"/>
    </row>
    <row r="1054" spans="2:8" x14ac:dyDescent="0.2">
      <c r="B1054" s="75"/>
      <c r="F1054" s="1"/>
      <c r="H1054" s="1"/>
    </row>
    <row r="1055" spans="2:8" x14ac:dyDescent="0.2">
      <c r="B1055" s="75"/>
      <c r="F1055" s="1"/>
      <c r="H1055" s="1"/>
    </row>
    <row r="1056" spans="2:8" x14ac:dyDescent="0.2">
      <c r="B1056" s="75"/>
      <c r="F1056" s="1"/>
      <c r="H1056" s="1"/>
    </row>
    <row r="1057" spans="2:8" x14ac:dyDescent="0.2">
      <c r="B1057" s="75"/>
      <c r="F1057" s="1"/>
      <c r="H1057" s="1"/>
    </row>
    <row r="1058" spans="2:8" x14ac:dyDescent="0.2">
      <c r="B1058" s="75"/>
      <c r="F1058" s="1"/>
      <c r="H1058" s="1"/>
    </row>
    <row r="1059" spans="2:8" x14ac:dyDescent="0.2">
      <c r="B1059" s="75"/>
      <c r="F1059" s="1"/>
      <c r="H1059" s="1"/>
    </row>
    <row r="1060" spans="2:8" x14ac:dyDescent="0.2">
      <c r="B1060" s="75"/>
      <c r="F1060" s="1"/>
      <c r="H1060" s="1"/>
    </row>
    <row r="1061" spans="2:8" x14ac:dyDescent="0.2">
      <c r="B1061" s="75"/>
      <c r="F1061" s="1"/>
      <c r="H1061" s="1"/>
    </row>
    <row r="1062" spans="2:8" x14ac:dyDescent="0.2">
      <c r="B1062" s="75"/>
      <c r="F1062" s="1"/>
      <c r="H1062" s="1"/>
    </row>
    <row r="1063" spans="2:8" x14ac:dyDescent="0.2">
      <c r="B1063" s="75"/>
      <c r="F1063" s="1"/>
      <c r="H1063" s="1"/>
    </row>
    <row r="1064" spans="2:8" x14ac:dyDescent="0.2">
      <c r="B1064" s="75"/>
      <c r="F1064" s="1"/>
      <c r="H1064" s="1"/>
    </row>
    <row r="1065" spans="2:8" x14ac:dyDescent="0.2">
      <c r="B1065" s="75"/>
      <c r="F1065" s="1"/>
      <c r="H1065" s="1"/>
    </row>
    <row r="1066" spans="2:8" x14ac:dyDescent="0.2">
      <c r="B1066" s="75"/>
      <c r="F1066" s="1"/>
      <c r="H1066" s="1"/>
    </row>
    <row r="1067" spans="2:8" x14ac:dyDescent="0.2">
      <c r="B1067" s="75"/>
      <c r="F1067" s="1"/>
      <c r="H1067" s="1"/>
    </row>
    <row r="1068" spans="2:8" x14ac:dyDescent="0.2">
      <c r="B1068" s="75"/>
      <c r="F1068" s="1"/>
      <c r="H1068" s="1"/>
    </row>
    <row r="1069" spans="2:8" x14ac:dyDescent="0.2">
      <c r="B1069" s="75"/>
      <c r="F1069" s="1"/>
      <c r="H1069" s="1"/>
    </row>
    <row r="1070" spans="2:8" x14ac:dyDescent="0.2">
      <c r="B1070" s="75"/>
      <c r="F1070" s="1"/>
      <c r="H1070" s="1"/>
    </row>
    <row r="1071" spans="2:8" x14ac:dyDescent="0.2">
      <c r="B1071" s="75"/>
      <c r="F1071" s="1"/>
      <c r="H1071" s="1"/>
    </row>
    <row r="1072" spans="2:8" x14ac:dyDescent="0.2">
      <c r="B1072" s="75"/>
      <c r="F1072" s="1"/>
      <c r="H1072" s="1"/>
    </row>
    <row r="1073" spans="2:8" x14ac:dyDescent="0.2">
      <c r="B1073" s="75"/>
      <c r="F1073" s="1"/>
      <c r="H1073" s="1"/>
    </row>
    <row r="1074" spans="2:8" x14ac:dyDescent="0.2">
      <c r="B1074" s="75"/>
      <c r="F1074" s="1"/>
      <c r="H1074" s="1"/>
    </row>
    <row r="1075" spans="2:8" x14ac:dyDescent="0.2">
      <c r="B1075" s="75"/>
      <c r="F1075" s="1"/>
      <c r="H1075" s="1"/>
    </row>
    <row r="1076" spans="2:8" x14ac:dyDescent="0.2">
      <c r="B1076" s="75"/>
      <c r="F1076" s="1"/>
      <c r="H1076" s="1"/>
    </row>
    <row r="1077" spans="2:8" x14ac:dyDescent="0.2">
      <c r="B1077" s="75"/>
      <c r="F1077" s="1"/>
      <c r="H1077" s="1"/>
    </row>
    <row r="1078" spans="2:8" x14ac:dyDescent="0.2">
      <c r="B1078" s="75"/>
      <c r="F1078" s="1"/>
      <c r="H1078" s="1"/>
    </row>
    <row r="1079" spans="2:8" x14ac:dyDescent="0.2">
      <c r="B1079" s="75"/>
      <c r="F1079" s="1"/>
      <c r="H1079" s="1"/>
    </row>
    <row r="1080" spans="2:8" x14ac:dyDescent="0.2">
      <c r="B1080" s="75"/>
      <c r="F1080" s="1"/>
      <c r="H1080" s="1"/>
    </row>
    <row r="1081" spans="2:8" x14ac:dyDescent="0.2">
      <c r="B1081" s="75"/>
      <c r="F1081" s="1"/>
      <c r="H1081" s="1"/>
    </row>
    <row r="1082" spans="2:8" x14ac:dyDescent="0.2">
      <c r="B1082" s="75"/>
      <c r="F1082" s="1"/>
      <c r="H1082" s="1"/>
    </row>
    <row r="1083" spans="2:8" x14ac:dyDescent="0.2">
      <c r="B1083" s="75"/>
      <c r="F1083" s="1"/>
      <c r="H1083" s="1"/>
    </row>
    <row r="1084" spans="2:8" x14ac:dyDescent="0.2">
      <c r="B1084" s="75"/>
      <c r="F1084" s="1"/>
      <c r="H1084" s="1"/>
    </row>
    <row r="1085" spans="2:8" x14ac:dyDescent="0.2">
      <c r="B1085" s="75"/>
      <c r="F1085" s="1"/>
      <c r="H1085" s="1"/>
    </row>
    <row r="1086" spans="2:8" x14ac:dyDescent="0.2">
      <c r="B1086" s="75"/>
      <c r="F1086" s="1"/>
      <c r="H1086" s="1"/>
    </row>
    <row r="1087" spans="2:8" x14ac:dyDescent="0.2">
      <c r="B1087" s="75"/>
      <c r="F1087" s="1"/>
      <c r="H1087" s="1"/>
    </row>
    <row r="1088" spans="2:8" x14ac:dyDescent="0.2">
      <c r="B1088" s="75"/>
      <c r="F1088" s="1"/>
      <c r="H1088" s="1"/>
    </row>
    <row r="1089" spans="2:8" x14ac:dyDescent="0.2">
      <c r="B1089" s="75"/>
      <c r="F1089" s="1"/>
      <c r="H1089" s="1"/>
    </row>
    <row r="1090" spans="2:8" x14ac:dyDescent="0.2">
      <c r="B1090" s="75"/>
      <c r="F1090" s="1"/>
      <c r="H1090" s="1"/>
    </row>
    <row r="1091" spans="2:8" x14ac:dyDescent="0.2">
      <c r="B1091" s="75"/>
      <c r="F1091" s="1"/>
      <c r="H1091" s="1"/>
    </row>
    <row r="1092" spans="2:8" x14ac:dyDescent="0.2">
      <c r="B1092" s="75"/>
      <c r="F1092" s="1"/>
      <c r="H1092" s="1"/>
    </row>
    <row r="1093" spans="2:8" x14ac:dyDescent="0.2">
      <c r="B1093" s="75"/>
      <c r="F1093" s="1"/>
      <c r="H1093" s="1"/>
    </row>
    <row r="1094" spans="2:8" x14ac:dyDescent="0.2">
      <c r="B1094" s="75"/>
      <c r="F1094" s="1"/>
      <c r="H1094" s="1"/>
    </row>
    <row r="1095" spans="2:8" x14ac:dyDescent="0.2">
      <c r="B1095" s="75"/>
      <c r="F1095" s="1"/>
      <c r="H1095" s="1"/>
    </row>
    <row r="1096" spans="2:8" x14ac:dyDescent="0.2">
      <c r="B1096" s="75"/>
      <c r="F1096" s="1"/>
      <c r="H1096" s="1"/>
    </row>
    <row r="1097" spans="2:8" x14ac:dyDescent="0.2">
      <c r="B1097" s="75"/>
      <c r="F1097" s="1"/>
      <c r="H1097" s="1"/>
    </row>
    <row r="1098" spans="2:8" x14ac:dyDescent="0.2">
      <c r="B1098" s="75"/>
      <c r="F1098" s="1"/>
      <c r="H1098" s="1"/>
    </row>
    <row r="1099" spans="2:8" x14ac:dyDescent="0.2">
      <c r="B1099" s="75"/>
      <c r="F1099" s="1"/>
      <c r="H1099" s="1"/>
    </row>
    <row r="1100" spans="2:8" x14ac:dyDescent="0.2">
      <c r="B1100" s="75"/>
      <c r="F1100" s="1"/>
      <c r="H1100" s="1"/>
    </row>
    <row r="1101" spans="2:8" x14ac:dyDescent="0.2">
      <c r="B1101" s="75"/>
      <c r="F1101" s="1"/>
      <c r="H1101" s="1"/>
    </row>
    <row r="1102" spans="2:8" x14ac:dyDescent="0.2">
      <c r="B1102" s="75"/>
      <c r="F1102" s="1"/>
      <c r="H1102" s="1"/>
    </row>
    <row r="1103" spans="2:8" x14ac:dyDescent="0.2">
      <c r="B1103" s="75"/>
      <c r="F1103" s="1"/>
      <c r="H1103" s="1"/>
    </row>
    <row r="1104" spans="2:8" x14ac:dyDescent="0.2">
      <c r="B1104" s="75"/>
      <c r="F1104" s="1"/>
      <c r="H1104" s="1"/>
    </row>
    <row r="1105" spans="2:8" x14ac:dyDescent="0.2">
      <c r="B1105" s="75"/>
      <c r="F1105" s="1"/>
      <c r="H1105" s="1"/>
    </row>
    <row r="1106" spans="2:8" x14ac:dyDescent="0.2">
      <c r="B1106" s="75"/>
      <c r="F1106" s="1"/>
      <c r="H1106" s="1"/>
    </row>
    <row r="1107" spans="2:8" x14ac:dyDescent="0.2">
      <c r="B1107" s="75"/>
      <c r="F1107" s="1"/>
      <c r="H1107" s="1"/>
    </row>
    <row r="1108" spans="2:8" x14ac:dyDescent="0.2">
      <c r="B1108" s="75"/>
      <c r="F1108" s="1"/>
      <c r="H1108" s="1"/>
    </row>
    <row r="1109" spans="2:8" x14ac:dyDescent="0.2">
      <c r="B1109" s="75"/>
      <c r="F1109" s="1"/>
      <c r="H1109" s="1"/>
    </row>
    <row r="1110" spans="2:8" x14ac:dyDescent="0.2">
      <c r="B1110" s="75"/>
      <c r="F1110" s="1"/>
      <c r="H1110" s="1"/>
    </row>
    <row r="1111" spans="2:8" x14ac:dyDescent="0.2">
      <c r="B1111" s="75"/>
      <c r="F1111" s="1"/>
      <c r="H1111" s="1"/>
    </row>
    <row r="1112" spans="2:8" x14ac:dyDescent="0.2">
      <c r="B1112" s="75"/>
      <c r="F1112" s="1"/>
      <c r="H1112" s="1"/>
    </row>
    <row r="1113" spans="2:8" x14ac:dyDescent="0.2">
      <c r="B1113" s="75"/>
      <c r="F1113" s="1"/>
      <c r="H1113" s="1"/>
    </row>
    <row r="1114" spans="2:8" x14ac:dyDescent="0.2">
      <c r="B1114" s="75"/>
      <c r="F1114" s="1"/>
      <c r="H1114" s="1"/>
    </row>
    <row r="1115" spans="2:8" x14ac:dyDescent="0.2">
      <c r="B1115" s="75"/>
      <c r="F1115" s="1"/>
      <c r="H1115" s="1"/>
    </row>
    <row r="1116" spans="2:8" x14ac:dyDescent="0.2">
      <c r="B1116" s="75"/>
      <c r="F1116" s="1"/>
      <c r="H1116" s="1"/>
    </row>
    <row r="1117" spans="2:8" x14ac:dyDescent="0.2">
      <c r="B1117" s="75"/>
      <c r="F1117" s="1"/>
      <c r="H1117" s="1"/>
    </row>
    <row r="1118" spans="2:8" x14ac:dyDescent="0.2">
      <c r="B1118" s="75"/>
      <c r="F1118" s="1"/>
      <c r="H1118" s="1"/>
    </row>
    <row r="1119" spans="2:8" x14ac:dyDescent="0.2">
      <c r="B1119" s="75"/>
      <c r="F1119" s="1"/>
      <c r="H1119" s="1"/>
    </row>
    <row r="1120" spans="2:8" x14ac:dyDescent="0.2">
      <c r="B1120" s="75"/>
      <c r="F1120" s="1"/>
      <c r="H1120" s="1"/>
    </row>
    <row r="1121" spans="2:8" x14ac:dyDescent="0.2">
      <c r="B1121" s="75"/>
      <c r="F1121" s="1"/>
      <c r="H1121" s="1"/>
    </row>
    <row r="1122" spans="2:8" x14ac:dyDescent="0.2">
      <c r="B1122" s="75"/>
      <c r="F1122" s="1"/>
      <c r="H1122" s="1"/>
    </row>
    <row r="1123" spans="2:8" x14ac:dyDescent="0.2">
      <c r="B1123" s="75"/>
      <c r="F1123" s="1"/>
      <c r="H1123" s="1"/>
    </row>
    <row r="1124" spans="2:8" x14ac:dyDescent="0.2">
      <c r="B1124" s="75"/>
      <c r="F1124" s="1"/>
      <c r="H1124" s="1"/>
    </row>
    <row r="1125" spans="2:8" x14ac:dyDescent="0.2">
      <c r="B1125" s="75"/>
      <c r="F1125" s="1"/>
      <c r="H1125" s="1"/>
    </row>
    <row r="1126" spans="2:8" x14ac:dyDescent="0.2">
      <c r="B1126" s="75"/>
      <c r="F1126" s="1"/>
      <c r="H1126" s="1"/>
    </row>
    <row r="1127" spans="2:8" x14ac:dyDescent="0.2">
      <c r="B1127" s="75"/>
      <c r="F1127" s="1"/>
      <c r="H1127" s="1"/>
    </row>
    <row r="1128" spans="2:8" x14ac:dyDescent="0.2">
      <c r="B1128" s="75"/>
      <c r="F1128" s="1"/>
      <c r="H1128" s="1"/>
    </row>
    <row r="1129" spans="2:8" x14ac:dyDescent="0.2">
      <c r="B1129" s="75"/>
      <c r="F1129" s="1"/>
      <c r="H1129" s="1"/>
    </row>
    <row r="1130" spans="2:8" x14ac:dyDescent="0.2">
      <c r="B1130" s="75"/>
      <c r="F1130" s="1"/>
      <c r="H1130" s="1"/>
    </row>
    <row r="1131" spans="2:8" x14ac:dyDescent="0.2">
      <c r="B1131" s="75"/>
      <c r="F1131" s="1"/>
      <c r="H1131" s="1"/>
    </row>
    <row r="1132" spans="2:8" x14ac:dyDescent="0.2">
      <c r="B1132" s="75"/>
      <c r="F1132" s="1"/>
      <c r="H1132" s="1"/>
    </row>
    <row r="1133" spans="2:8" x14ac:dyDescent="0.2">
      <c r="B1133" s="75"/>
      <c r="F1133" s="1"/>
      <c r="H1133" s="1"/>
    </row>
    <row r="1134" spans="2:8" x14ac:dyDescent="0.2">
      <c r="B1134" s="75"/>
      <c r="F1134" s="1"/>
      <c r="H1134" s="1"/>
    </row>
    <row r="1135" spans="2:8" x14ac:dyDescent="0.2">
      <c r="B1135" s="75"/>
      <c r="F1135" s="1"/>
      <c r="H1135" s="1"/>
    </row>
    <row r="1136" spans="2:8" x14ac:dyDescent="0.2">
      <c r="B1136" s="75"/>
      <c r="F1136" s="1"/>
      <c r="H1136" s="1"/>
    </row>
    <row r="1137" spans="2:8" x14ac:dyDescent="0.2">
      <c r="B1137" s="75"/>
      <c r="F1137" s="1"/>
      <c r="H1137" s="1"/>
    </row>
    <row r="1138" spans="2:8" x14ac:dyDescent="0.2">
      <c r="B1138" s="75"/>
      <c r="F1138" s="1"/>
      <c r="H1138" s="1"/>
    </row>
    <row r="1139" spans="2:8" x14ac:dyDescent="0.2">
      <c r="B1139" s="75"/>
      <c r="F1139" s="1"/>
      <c r="H1139" s="1"/>
    </row>
    <row r="1140" spans="2:8" x14ac:dyDescent="0.2">
      <c r="B1140" s="75"/>
      <c r="F1140" s="1"/>
      <c r="H1140" s="1"/>
    </row>
    <row r="1141" spans="2:8" x14ac:dyDescent="0.2">
      <c r="B1141" s="75"/>
      <c r="F1141" s="1"/>
      <c r="H1141" s="1"/>
    </row>
    <row r="1142" spans="2:8" x14ac:dyDescent="0.2">
      <c r="B1142" s="75"/>
      <c r="F1142" s="1"/>
      <c r="H1142" s="1"/>
    </row>
    <row r="1143" spans="2:8" x14ac:dyDescent="0.2">
      <c r="B1143" s="75"/>
      <c r="F1143" s="1"/>
      <c r="H1143" s="1"/>
    </row>
    <row r="1144" spans="2:8" x14ac:dyDescent="0.2">
      <c r="B1144" s="75"/>
      <c r="F1144" s="1"/>
      <c r="H1144" s="1"/>
    </row>
    <row r="1145" spans="2:8" x14ac:dyDescent="0.2">
      <c r="B1145" s="75"/>
      <c r="F1145" s="1"/>
      <c r="H1145" s="1"/>
    </row>
    <row r="1146" spans="2:8" x14ac:dyDescent="0.2">
      <c r="B1146" s="75"/>
      <c r="F1146" s="1"/>
      <c r="H1146" s="1"/>
    </row>
    <row r="1147" spans="2:8" x14ac:dyDescent="0.2">
      <c r="B1147" s="75"/>
      <c r="F1147" s="1"/>
      <c r="H1147" s="1"/>
    </row>
    <row r="1148" spans="2:8" x14ac:dyDescent="0.2">
      <c r="B1148" s="75"/>
      <c r="F1148" s="1"/>
      <c r="H1148" s="1"/>
    </row>
    <row r="1149" spans="2:8" x14ac:dyDescent="0.2">
      <c r="B1149" s="75"/>
      <c r="F1149" s="1"/>
      <c r="H1149" s="1"/>
    </row>
    <row r="1150" spans="2:8" x14ac:dyDescent="0.2">
      <c r="B1150" s="75"/>
      <c r="F1150" s="1"/>
      <c r="H1150" s="1"/>
    </row>
    <row r="1151" spans="2:8" x14ac:dyDescent="0.2">
      <c r="B1151" s="75"/>
      <c r="F1151" s="1"/>
      <c r="H1151" s="1"/>
    </row>
    <row r="1152" spans="2:8" x14ac:dyDescent="0.2">
      <c r="B1152" s="75"/>
      <c r="F1152" s="1"/>
      <c r="H1152" s="1"/>
    </row>
    <row r="1153" spans="2:8" x14ac:dyDescent="0.2">
      <c r="B1153" s="75"/>
      <c r="F1153" s="1"/>
      <c r="H1153" s="1"/>
    </row>
    <row r="1154" spans="2:8" x14ac:dyDescent="0.2">
      <c r="B1154" s="75"/>
      <c r="F1154" s="1"/>
      <c r="H1154" s="1"/>
    </row>
    <row r="1155" spans="2:8" x14ac:dyDescent="0.2">
      <c r="B1155" s="75"/>
      <c r="F1155" s="1"/>
      <c r="H1155" s="1"/>
    </row>
    <row r="1156" spans="2:8" x14ac:dyDescent="0.2">
      <c r="B1156" s="75"/>
      <c r="F1156" s="1"/>
      <c r="H1156" s="1"/>
    </row>
    <row r="1157" spans="2:8" x14ac:dyDescent="0.2">
      <c r="B1157" s="75"/>
      <c r="F1157" s="1"/>
      <c r="H1157" s="1"/>
    </row>
    <row r="1158" spans="2:8" x14ac:dyDescent="0.2">
      <c r="B1158" s="75"/>
      <c r="F1158" s="1"/>
      <c r="H1158" s="1"/>
    </row>
    <row r="1159" spans="2:8" x14ac:dyDescent="0.2">
      <c r="B1159" s="75"/>
      <c r="F1159" s="1"/>
      <c r="H1159" s="1"/>
    </row>
    <row r="1160" spans="2:8" x14ac:dyDescent="0.2">
      <c r="B1160" s="75"/>
      <c r="F1160" s="1"/>
      <c r="H1160" s="1"/>
    </row>
    <row r="1161" spans="2:8" x14ac:dyDescent="0.2">
      <c r="B1161" s="75"/>
      <c r="F1161" s="1"/>
      <c r="H1161" s="1"/>
    </row>
    <row r="1162" spans="2:8" x14ac:dyDescent="0.2">
      <c r="B1162" s="75"/>
      <c r="F1162" s="1"/>
      <c r="H1162" s="1"/>
    </row>
    <row r="1163" spans="2:8" x14ac:dyDescent="0.2">
      <c r="B1163" s="75"/>
      <c r="F1163" s="1"/>
      <c r="H1163" s="1"/>
    </row>
    <row r="1164" spans="2:8" x14ac:dyDescent="0.2">
      <c r="B1164" s="75"/>
      <c r="F1164" s="1"/>
      <c r="H1164" s="1"/>
    </row>
    <row r="1165" spans="2:8" x14ac:dyDescent="0.2">
      <c r="B1165" s="75"/>
      <c r="F1165" s="1"/>
      <c r="H1165" s="1"/>
    </row>
    <row r="1166" spans="2:8" x14ac:dyDescent="0.2">
      <c r="B1166" s="75"/>
      <c r="F1166" s="1"/>
      <c r="H1166" s="1"/>
    </row>
    <row r="1167" spans="2:8" x14ac:dyDescent="0.2">
      <c r="B1167" s="75"/>
      <c r="F1167" s="1"/>
      <c r="H1167" s="1"/>
    </row>
    <row r="1168" spans="2:8" x14ac:dyDescent="0.2">
      <c r="B1168" s="75"/>
      <c r="F1168" s="1"/>
      <c r="H1168" s="1"/>
    </row>
    <row r="1169" spans="2:8" x14ac:dyDescent="0.2">
      <c r="B1169" s="75"/>
      <c r="F1169" s="1"/>
      <c r="H1169" s="1"/>
    </row>
    <row r="1170" spans="2:8" x14ac:dyDescent="0.2">
      <c r="B1170" s="75"/>
      <c r="F1170" s="1"/>
      <c r="H1170" s="1"/>
    </row>
    <row r="1171" spans="2:8" x14ac:dyDescent="0.2">
      <c r="B1171" s="75"/>
      <c r="F1171" s="1"/>
      <c r="H1171" s="1"/>
    </row>
    <row r="1172" spans="2:8" x14ac:dyDescent="0.2">
      <c r="B1172" s="75"/>
      <c r="F1172" s="1"/>
      <c r="H1172" s="1"/>
    </row>
    <row r="1173" spans="2:8" x14ac:dyDescent="0.2">
      <c r="B1173" s="75"/>
      <c r="F1173" s="1"/>
      <c r="H1173" s="1"/>
    </row>
    <row r="1174" spans="2:8" x14ac:dyDescent="0.2">
      <c r="B1174" s="75"/>
      <c r="F1174" s="1"/>
      <c r="H1174" s="1"/>
    </row>
    <row r="1175" spans="2:8" x14ac:dyDescent="0.2">
      <c r="B1175" s="75"/>
      <c r="F1175" s="1"/>
      <c r="H1175" s="1"/>
    </row>
    <row r="1176" spans="2:8" x14ac:dyDescent="0.2">
      <c r="B1176" s="75"/>
      <c r="F1176" s="1"/>
      <c r="H1176" s="1"/>
    </row>
    <row r="1177" spans="2:8" x14ac:dyDescent="0.2">
      <c r="B1177" s="75"/>
      <c r="F1177" s="1"/>
      <c r="H1177" s="1"/>
    </row>
    <row r="1178" spans="2:8" x14ac:dyDescent="0.2">
      <c r="B1178" s="75"/>
      <c r="F1178" s="1"/>
      <c r="H1178" s="1"/>
    </row>
    <row r="1179" spans="2:8" x14ac:dyDescent="0.2">
      <c r="B1179" s="75"/>
      <c r="F1179" s="1"/>
      <c r="H1179" s="1"/>
    </row>
    <row r="1180" spans="2:8" x14ac:dyDescent="0.2">
      <c r="B1180" s="75"/>
      <c r="F1180" s="1"/>
      <c r="H1180" s="1"/>
    </row>
    <row r="1181" spans="2:8" x14ac:dyDescent="0.2">
      <c r="B1181" s="75"/>
      <c r="F1181" s="1"/>
      <c r="H1181" s="1"/>
    </row>
    <row r="1182" spans="2:8" x14ac:dyDescent="0.2">
      <c r="B1182" s="75"/>
      <c r="F1182" s="1"/>
      <c r="H1182" s="1"/>
    </row>
    <row r="1183" spans="2:8" x14ac:dyDescent="0.2">
      <c r="B1183" s="75"/>
      <c r="F1183" s="1"/>
      <c r="H1183" s="1"/>
    </row>
    <row r="1184" spans="2:8" x14ac:dyDescent="0.2">
      <c r="B1184" s="75"/>
      <c r="F1184" s="1"/>
      <c r="H1184" s="1"/>
    </row>
    <row r="1185" spans="2:8" x14ac:dyDescent="0.2">
      <c r="B1185" s="75"/>
      <c r="F1185" s="1"/>
      <c r="H1185" s="1"/>
    </row>
    <row r="1186" spans="2:8" x14ac:dyDescent="0.2">
      <c r="B1186" s="75"/>
      <c r="F1186" s="1"/>
      <c r="H1186" s="1"/>
    </row>
    <row r="1187" spans="2:8" x14ac:dyDescent="0.2">
      <c r="B1187" s="75"/>
      <c r="F1187" s="1"/>
      <c r="H1187" s="1"/>
    </row>
    <row r="1188" spans="2:8" x14ac:dyDescent="0.2">
      <c r="B1188" s="75"/>
      <c r="F1188" s="1"/>
      <c r="H1188" s="1"/>
    </row>
    <row r="1189" spans="2:8" x14ac:dyDescent="0.2">
      <c r="B1189" s="75"/>
      <c r="F1189" s="1"/>
      <c r="H1189" s="1"/>
    </row>
    <row r="1190" spans="2:8" x14ac:dyDescent="0.2">
      <c r="B1190" s="75"/>
      <c r="F1190" s="1"/>
      <c r="H1190" s="1"/>
    </row>
    <row r="1191" spans="2:8" x14ac:dyDescent="0.2">
      <c r="B1191" s="75"/>
      <c r="F1191" s="1"/>
      <c r="H1191" s="1"/>
    </row>
    <row r="1192" spans="2:8" x14ac:dyDescent="0.2">
      <c r="B1192" s="75"/>
      <c r="F1192" s="1"/>
      <c r="H1192" s="1"/>
    </row>
    <row r="1193" spans="2:8" x14ac:dyDescent="0.2">
      <c r="B1193" s="75"/>
      <c r="F1193" s="1"/>
      <c r="H1193" s="1"/>
    </row>
    <row r="1194" spans="2:8" x14ac:dyDescent="0.2">
      <c r="B1194" s="75"/>
      <c r="F1194" s="1"/>
      <c r="H1194" s="1"/>
    </row>
    <row r="1195" spans="2:8" x14ac:dyDescent="0.2">
      <c r="B1195" s="75"/>
      <c r="F1195" s="1"/>
      <c r="H1195" s="1"/>
    </row>
    <row r="1196" spans="2:8" x14ac:dyDescent="0.2">
      <c r="B1196" s="75"/>
      <c r="F1196" s="1"/>
      <c r="H1196" s="1"/>
    </row>
    <row r="1197" spans="2:8" x14ac:dyDescent="0.2">
      <c r="B1197" s="75"/>
      <c r="F1197" s="1"/>
      <c r="H1197" s="1"/>
    </row>
    <row r="1198" spans="2:8" x14ac:dyDescent="0.2">
      <c r="B1198" s="75"/>
      <c r="F1198" s="1"/>
      <c r="H1198" s="1"/>
    </row>
    <row r="1199" spans="2:8" x14ac:dyDescent="0.2">
      <c r="B1199" s="75"/>
      <c r="F1199" s="1"/>
      <c r="H1199" s="1"/>
    </row>
    <row r="1200" spans="2:8" x14ac:dyDescent="0.2">
      <c r="B1200" s="75"/>
      <c r="F1200" s="1"/>
      <c r="H1200" s="1"/>
    </row>
    <row r="1201" spans="2:8" x14ac:dyDescent="0.2">
      <c r="B1201" s="75"/>
      <c r="F1201" s="1"/>
      <c r="H1201" s="1"/>
    </row>
    <row r="1202" spans="2:8" x14ac:dyDescent="0.2">
      <c r="B1202" s="75"/>
      <c r="F1202" s="1"/>
      <c r="H1202" s="1"/>
    </row>
    <row r="1203" spans="2:8" x14ac:dyDescent="0.2">
      <c r="B1203" s="75"/>
      <c r="F1203" s="1"/>
      <c r="H1203" s="1"/>
    </row>
    <row r="1204" spans="2:8" x14ac:dyDescent="0.2">
      <c r="B1204" s="75"/>
      <c r="F1204" s="1"/>
      <c r="H1204" s="1"/>
    </row>
    <row r="1205" spans="2:8" x14ac:dyDescent="0.2">
      <c r="B1205" s="75"/>
      <c r="F1205" s="1"/>
      <c r="H1205" s="1"/>
    </row>
    <row r="1206" spans="2:8" x14ac:dyDescent="0.2">
      <c r="B1206" s="75"/>
      <c r="F1206" s="1"/>
      <c r="H1206" s="1"/>
    </row>
    <row r="1207" spans="2:8" x14ac:dyDescent="0.2">
      <c r="B1207" s="75"/>
      <c r="F1207" s="1"/>
      <c r="H1207" s="1"/>
    </row>
    <row r="1208" spans="2:8" x14ac:dyDescent="0.2">
      <c r="B1208" s="75"/>
      <c r="F1208" s="1"/>
      <c r="H1208" s="1"/>
    </row>
    <row r="1209" spans="2:8" x14ac:dyDescent="0.2">
      <c r="B1209" s="75"/>
      <c r="F1209" s="1"/>
      <c r="H1209" s="1"/>
    </row>
    <row r="1210" spans="2:8" x14ac:dyDescent="0.2">
      <c r="B1210" s="75"/>
      <c r="F1210" s="1"/>
      <c r="H1210" s="1"/>
    </row>
    <row r="1211" spans="2:8" x14ac:dyDescent="0.2">
      <c r="B1211" s="75"/>
      <c r="F1211" s="1"/>
      <c r="H1211" s="1"/>
    </row>
    <row r="1212" spans="2:8" x14ac:dyDescent="0.2">
      <c r="B1212" s="75"/>
      <c r="F1212" s="1"/>
      <c r="H1212" s="1"/>
    </row>
    <row r="1213" spans="2:8" x14ac:dyDescent="0.2">
      <c r="B1213" s="75"/>
      <c r="F1213" s="1"/>
      <c r="H1213" s="1"/>
    </row>
    <row r="1214" spans="2:8" x14ac:dyDescent="0.2">
      <c r="B1214" s="75"/>
      <c r="F1214" s="1"/>
      <c r="H1214" s="1"/>
    </row>
    <row r="1215" spans="2:8" x14ac:dyDescent="0.2">
      <c r="B1215" s="75"/>
      <c r="F1215" s="1"/>
      <c r="H1215" s="1"/>
    </row>
    <row r="1216" spans="2:8" x14ac:dyDescent="0.2">
      <c r="B1216" s="75"/>
      <c r="F1216" s="1"/>
      <c r="H1216" s="1"/>
    </row>
    <row r="1217" spans="2:8" x14ac:dyDescent="0.2">
      <c r="B1217" s="75"/>
      <c r="F1217" s="1"/>
      <c r="H1217" s="1"/>
    </row>
    <row r="1218" spans="2:8" x14ac:dyDescent="0.2">
      <c r="B1218" s="75"/>
      <c r="F1218" s="1"/>
      <c r="H1218" s="1"/>
    </row>
    <row r="1219" spans="2:8" x14ac:dyDescent="0.2">
      <c r="B1219" s="75"/>
      <c r="F1219" s="1"/>
      <c r="H1219" s="1"/>
    </row>
    <row r="1220" spans="2:8" x14ac:dyDescent="0.2">
      <c r="B1220" s="75"/>
      <c r="F1220" s="1"/>
      <c r="H1220" s="1"/>
    </row>
    <row r="1221" spans="2:8" x14ac:dyDescent="0.2">
      <c r="B1221" s="75"/>
      <c r="F1221" s="1"/>
      <c r="H1221" s="1"/>
    </row>
    <row r="1222" spans="2:8" x14ac:dyDescent="0.2">
      <c r="B1222" s="75"/>
      <c r="F1222" s="1"/>
      <c r="H1222" s="1"/>
    </row>
    <row r="1223" spans="2:8" x14ac:dyDescent="0.2">
      <c r="B1223" s="75"/>
      <c r="F1223" s="1"/>
      <c r="H1223" s="1"/>
    </row>
    <row r="1224" spans="2:8" x14ac:dyDescent="0.2">
      <c r="B1224" s="75"/>
      <c r="F1224" s="1"/>
      <c r="H1224" s="1"/>
    </row>
    <row r="1225" spans="2:8" x14ac:dyDescent="0.2">
      <c r="B1225" s="75"/>
      <c r="F1225" s="1"/>
      <c r="H1225" s="1"/>
    </row>
    <row r="1226" spans="2:8" x14ac:dyDescent="0.2">
      <c r="B1226" s="75"/>
      <c r="F1226" s="1"/>
      <c r="H1226" s="1"/>
    </row>
    <row r="1227" spans="2:8" x14ac:dyDescent="0.2">
      <c r="B1227" s="75"/>
      <c r="F1227" s="1"/>
      <c r="H1227" s="1"/>
    </row>
    <row r="1228" spans="2:8" x14ac:dyDescent="0.2">
      <c r="B1228" s="75"/>
      <c r="F1228" s="1"/>
      <c r="H1228" s="1"/>
    </row>
    <row r="1229" spans="2:8" x14ac:dyDescent="0.2">
      <c r="B1229" s="75"/>
      <c r="F1229" s="1"/>
      <c r="H1229" s="1"/>
    </row>
    <row r="1230" spans="2:8" x14ac:dyDescent="0.2">
      <c r="B1230" s="75"/>
      <c r="F1230" s="1"/>
      <c r="H1230" s="1"/>
    </row>
    <row r="1231" spans="2:8" x14ac:dyDescent="0.2">
      <c r="B1231" s="75"/>
      <c r="F1231" s="1"/>
      <c r="H1231" s="1"/>
    </row>
    <row r="1232" spans="2:8" x14ac:dyDescent="0.2">
      <c r="B1232" s="75"/>
      <c r="F1232" s="1"/>
      <c r="H1232" s="1"/>
    </row>
    <row r="1233" spans="2:8" x14ac:dyDescent="0.2">
      <c r="B1233" s="75"/>
      <c r="F1233" s="1"/>
      <c r="H1233" s="1"/>
    </row>
    <row r="1234" spans="2:8" x14ac:dyDescent="0.2">
      <c r="B1234" s="75"/>
      <c r="F1234" s="1"/>
      <c r="H1234" s="1"/>
    </row>
    <row r="1235" spans="2:8" x14ac:dyDescent="0.2">
      <c r="B1235" s="75"/>
      <c r="F1235" s="1"/>
      <c r="H1235" s="1"/>
    </row>
    <row r="1236" spans="2:8" x14ac:dyDescent="0.2">
      <c r="B1236" s="75"/>
      <c r="F1236" s="1"/>
      <c r="H1236" s="1"/>
    </row>
    <row r="1237" spans="2:8" x14ac:dyDescent="0.2">
      <c r="B1237" s="75"/>
      <c r="F1237" s="1"/>
      <c r="H1237" s="1"/>
    </row>
    <row r="1238" spans="2:8" x14ac:dyDescent="0.2">
      <c r="B1238" s="75"/>
      <c r="F1238" s="1"/>
      <c r="H1238" s="1"/>
    </row>
    <row r="1239" spans="2:8" x14ac:dyDescent="0.2">
      <c r="B1239" s="75"/>
      <c r="F1239" s="1"/>
      <c r="H1239" s="1"/>
    </row>
    <row r="1240" spans="2:8" x14ac:dyDescent="0.2">
      <c r="B1240" s="75"/>
      <c r="F1240" s="1"/>
      <c r="H1240" s="1"/>
    </row>
    <row r="1241" spans="2:8" x14ac:dyDescent="0.2">
      <c r="B1241" s="75"/>
      <c r="F1241" s="1"/>
      <c r="H1241" s="1"/>
    </row>
    <row r="1242" spans="2:8" x14ac:dyDescent="0.2">
      <c r="B1242" s="75"/>
      <c r="F1242" s="1"/>
      <c r="H1242" s="1"/>
    </row>
    <row r="1243" spans="2:8" x14ac:dyDescent="0.2">
      <c r="B1243" s="75"/>
      <c r="F1243" s="1"/>
      <c r="H1243" s="1"/>
    </row>
    <row r="1244" spans="2:8" x14ac:dyDescent="0.2">
      <c r="B1244" s="75"/>
      <c r="F1244" s="1"/>
      <c r="H1244" s="1"/>
    </row>
    <row r="1245" spans="2:8" x14ac:dyDescent="0.2">
      <c r="B1245" s="75"/>
      <c r="F1245" s="1"/>
      <c r="H1245" s="1"/>
    </row>
    <row r="1246" spans="2:8" x14ac:dyDescent="0.2">
      <c r="B1246" s="75"/>
      <c r="F1246" s="1"/>
      <c r="H1246" s="1"/>
    </row>
    <row r="1247" spans="2:8" x14ac:dyDescent="0.2">
      <c r="B1247" s="75"/>
      <c r="F1247" s="1"/>
      <c r="H1247" s="1"/>
    </row>
    <row r="1248" spans="2:8" x14ac:dyDescent="0.2">
      <c r="B1248" s="75"/>
      <c r="F1248" s="1"/>
      <c r="H1248" s="1"/>
    </row>
    <row r="1249" spans="2:8" x14ac:dyDescent="0.2">
      <c r="B1249" s="75"/>
      <c r="F1249" s="1"/>
      <c r="H1249" s="1"/>
    </row>
    <row r="1250" spans="2:8" x14ac:dyDescent="0.2">
      <c r="B1250" s="75"/>
      <c r="F1250" s="1"/>
      <c r="H1250" s="1"/>
    </row>
    <row r="1251" spans="2:8" x14ac:dyDescent="0.2">
      <c r="B1251" s="75"/>
      <c r="F1251" s="1"/>
      <c r="H1251" s="1"/>
    </row>
    <row r="1252" spans="2:8" x14ac:dyDescent="0.2">
      <c r="B1252" s="75"/>
      <c r="F1252" s="1"/>
      <c r="H1252" s="1"/>
    </row>
    <row r="1253" spans="2:8" x14ac:dyDescent="0.2">
      <c r="B1253" s="75"/>
      <c r="F1253" s="1"/>
      <c r="H1253" s="1"/>
    </row>
    <row r="1254" spans="2:8" x14ac:dyDescent="0.2">
      <c r="B1254" s="75"/>
      <c r="F1254" s="1"/>
      <c r="H1254" s="1"/>
    </row>
    <row r="1255" spans="2:8" x14ac:dyDescent="0.2">
      <c r="B1255" s="75"/>
      <c r="F1255" s="1"/>
      <c r="H1255" s="1"/>
    </row>
    <row r="1256" spans="2:8" x14ac:dyDescent="0.2">
      <c r="B1256" s="75"/>
      <c r="F1256" s="1"/>
      <c r="H1256" s="1"/>
    </row>
    <row r="1257" spans="2:8" x14ac:dyDescent="0.2">
      <c r="B1257" s="75"/>
      <c r="F1257" s="1"/>
      <c r="H1257" s="1"/>
    </row>
    <row r="1258" spans="2:8" x14ac:dyDescent="0.2">
      <c r="B1258" s="75"/>
      <c r="F1258" s="1"/>
      <c r="H1258" s="1"/>
    </row>
    <row r="1259" spans="2:8" x14ac:dyDescent="0.2">
      <c r="B1259" s="75"/>
      <c r="F1259" s="1"/>
      <c r="H1259" s="1"/>
    </row>
    <row r="1260" spans="2:8" x14ac:dyDescent="0.2">
      <c r="B1260" s="75"/>
      <c r="F1260" s="1"/>
      <c r="H1260" s="1"/>
    </row>
    <row r="1261" spans="2:8" x14ac:dyDescent="0.2">
      <c r="B1261" s="75"/>
      <c r="F1261" s="1"/>
      <c r="H1261" s="1"/>
    </row>
    <row r="1262" spans="2:8" x14ac:dyDescent="0.2">
      <c r="B1262" s="75"/>
      <c r="F1262" s="1"/>
      <c r="H1262" s="1"/>
    </row>
    <row r="1263" spans="2:8" x14ac:dyDescent="0.2">
      <c r="B1263" s="75"/>
      <c r="F1263" s="1"/>
      <c r="H1263" s="1"/>
    </row>
    <row r="1264" spans="2:8" x14ac:dyDescent="0.2">
      <c r="B1264" s="75"/>
      <c r="F1264" s="1"/>
      <c r="H1264" s="1"/>
    </row>
    <row r="1265" spans="2:8" x14ac:dyDescent="0.2">
      <c r="B1265" s="75"/>
      <c r="F1265" s="1"/>
      <c r="H1265" s="1"/>
    </row>
    <row r="1266" spans="2:8" x14ac:dyDescent="0.2">
      <c r="B1266" s="75"/>
      <c r="F1266" s="1"/>
      <c r="H1266" s="1"/>
    </row>
    <row r="1267" spans="2:8" x14ac:dyDescent="0.2">
      <c r="B1267" s="75"/>
      <c r="F1267" s="1"/>
      <c r="H1267" s="1"/>
    </row>
    <row r="1268" spans="2:8" x14ac:dyDescent="0.2">
      <c r="B1268" s="75"/>
      <c r="F1268" s="1"/>
      <c r="H1268" s="1"/>
    </row>
    <row r="1269" spans="2:8" x14ac:dyDescent="0.2">
      <c r="B1269" s="75"/>
      <c r="F1269" s="1"/>
      <c r="H1269" s="1"/>
    </row>
    <row r="1270" spans="2:8" x14ac:dyDescent="0.2">
      <c r="B1270" s="75"/>
      <c r="F1270" s="1"/>
      <c r="H1270" s="1"/>
    </row>
    <row r="1271" spans="2:8" x14ac:dyDescent="0.2">
      <c r="B1271" s="75"/>
      <c r="F1271" s="1"/>
      <c r="H1271" s="1"/>
    </row>
    <row r="1272" spans="2:8" x14ac:dyDescent="0.2">
      <c r="B1272" s="75"/>
      <c r="F1272" s="1"/>
      <c r="H1272" s="1"/>
    </row>
    <row r="1273" spans="2:8" x14ac:dyDescent="0.2">
      <c r="B1273" s="75"/>
      <c r="F1273" s="1"/>
      <c r="H1273" s="1"/>
    </row>
    <row r="1274" spans="2:8" x14ac:dyDescent="0.2">
      <c r="B1274" s="75"/>
      <c r="F1274" s="1"/>
      <c r="H1274" s="1"/>
    </row>
    <row r="1275" spans="2:8" x14ac:dyDescent="0.2">
      <c r="B1275" s="75"/>
      <c r="F1275" s="1"/>
      <c r="H1275" s="1"/>
    </row>
    <row r="1276" spans="2:8" x14ac:dyDescent="0.2">
      <c r="B1276" s="75"/>
      <c r="F1276" s="1"/>
      <c r="H1276" s="1"/>
    </row>
    <row r="1277" spans="2:8" x14ac:dyDescent="0.2">
      <c r="B1277" s="75"/>
      <c r="F1277" s="1"/>
      <c r="H1277" s="1"/>
    </row>
    <row r="1278" spans="2:8" x14ac:dyDescent="0.2">
      <c r="B1278" s="75"/>
      <c r="F1278" s="1"/>
      <c r="H1278" s="1"/>
    </row>
    <row r="1279" spans="2:8" x14ac:dyDescent="0.2">
      <c r="B1279" s="75"/>
      <c r="F1279" s="1"/>
      <c r="H1279" s="1"/>
    </row>
    <row r="1280" spans="2:8" x14ac:dyDescent="0.2">
      <c r="B1280" s="75"/>
      <c r="F1280" s="1"/>
      <c r="H1280" s="1"/>
    </row>
    <row r="1281" spans="2:8" x14ac:dyDescent="0.2">
      <c r="B1281" s="75"/>
      <c r="F1281" s="1"/>
      <c r="H1281" s="1"/>
    </row>
    <row r="1282" spans="2:8" x14ac:dyDescent="0.2">
      <c r="B1282" s="75"/>
      <c r="F1282" s="1"/>
      <c r="H1282" s="1"/>
    </row>
    <row r="1283" spans="2:8" x14ac:dyDescent="0.2">
      <c r="B1283" s="75"/>
      <c r="F1283" s="1"/>
      <c r="H1283" s="1"/>
    </row>
    <row r="1284" spans="2:8" x14ac:dyDescent="0.2">
      <c r="B1284" s="75"/>
      <c r="F1284" s="1"/>
      <c r="H1284" s="1"/>
    </row>
    <row r="1285" spans="2:8" x14ac:dyDescent="0.2">
      <c r="B1285" s="75"/>
      <c r="F1285" s="1"/>
      <c r="H1285" s="1"/>
    </row>
    <row r="1286" spans="2:8" x14ac:dyDescent="0.2">
      <c r="B1286" s="75"/>
      <c r="F1286" s="1"/>
      <c r="H1286" s="1"/>
    </row>
    <row r="1287" spans="2:8" x14ac:dyDescent="0.2">
      <c r="B1287" s="75"/>
      <c r="F1287" s="1"/>
      <c r="H1287" s="1"/>
    </row>
    <row r="1288" spans="2:8" x14ac:dyDescent="0.2">
      <c r="B1288" s="75"/>
      <c r="F1288" s="1"/>
      <c r="H1288" s="1"/>
    </row>
    <row r="1289" spans="2:8" x14ac:dyDescent="0.2">
      <c r="B1289" s="75"/>
      <c r="F1289" s="1"/>
      <c r="H1289" s="1"/>
    </row>
    <row r="1290" spans="2:8" x14ac:dyDescent="0.2">
      <c r="B1290" s="75"/>
      <c r="F1290" s="1"/>
      <c r="H1290" s="1"/>
    </row>
    <row r="1291" spans="2:8" x14ac:dyDescent="0.2">
      <c r="B1291" s="75"/>
      <c r="F1291" s="1"/>
      <c r="H1291" s="1"/>
    </row>
    <row r="1292" spans="2:8" x14ac:dyDescent="0.2">
      <c r="B1292" s="75"/>
      <c r="F1292" s="1"/>
      <c r="H1292" s="1"/>
    </row>
    <row r="1293" spans="2:8" x14ac:dyDescent="0.2">
      <c r="B1293" s="75"/>
      <c r="F1293" s="1"/>
      <c r="H1293" s="1"/>
    </row>
    <row r="1294" spans="2:8" x14ac:dyDescent="0.2">
      <c r="B1294" s="75"/>
      <c r="F1294" s="1"/>
      <c r="H1294" s="1"/>
    </row>
    <row r="1295" spans="2:8" x14ac:dyDescent="0.2">
      <c r="B1295" s="75"/>
      <c r="F1295" s="1"/>
      <c r="H1295" s="1"/>
    </row>
    <row r="1296" spans="2:8" x14ac:dyDescent="0.2">
      <c r="B1296" s="75"/>
      <c r="F1296" s="1"/>
      <c r="H1296" s="1"/>
    </row>
    <row r="1297" spans="2:8" x14ac:dyDescent="0.2">
      <c r="B1297" s="75"/>
      <c r="F1297" s="1"/>
      <c r="H1297" s="1"/>
    </row>
    <row r="1298" spans="2:8" x14ac:dyDescent="0.2">
      <c r="B1298" s="75"/>
      <c r="F1298" s="1"/>
      <c r="H1298" s="1"/>
    </row>
    <row r="1299" spans="2:8" x14ac:dyDescent="0.2">
      <c r="B1299" s="75"/>
      <c r="F1299" s="1"/>
      <c r="H1299" s="1"/>
    </row>
    <row r="1300" spans="2:8" x14ac:dyDescent="0.2">
      <c r="B1300" s="75"/>
      <c r="F1300" s="1"/>
      <c r="H1300" s="1"/>
    </row>
    <row r="1301" spans="2:8" x14ac:dyDescent="0.2">
      <c r="B1301" s="75"/>
      <c r="F1301" s="1"/>
      <c r="H1301" s="1"/>
    </row>
    <row r="1302" spans="2:8" x14ac:dyDescent="0.2">
      <c r="B1302" s="75"/>
      <c r="F1302" s="1"/>
      <c r="H1302" s="1"/>
    </row>
    <row r="1303" spans="2:8" x14ac:dyDescent="0.2">
      <c r="B1303" s="75"/>
      <c r="F1303" s="1"/>
      <c r="H1303" s="1"/>
    </row>
    <row r="1304" spans="2:8" x14ac:dyDescent="0.2">
      <c r="B1304" s="75"/>
      <c r="F1304" s="1"/>
      <c r="H1304" s="1"/>
    </row>
    <row r="1305" spans="2:8" x14ac:dyDescent="0.2">
      <c r="B1305" s="75"/>
      <c r="F1305" s="1"/>
      <c r="H1305" s="1"/>
    </row>
    <row r="1306" spans="2:8" x14ac:dyDescent="0.2">
      <c r="B1306" s="75"/>
      <c r="F1306" s="1"/>
      <c r="H1306" s="1"/>
    </row>
    <row r="1307" spans="2:8" x14ac:dyDescent="0.2">
      <c r="B1307" s="75"/>
      <c r="F1307" s="1"/>
      <c r="H1307" s="1"/>
    </row>
    <row r="1308" spans="2:8" x14ac:dyDescent="0.2">
      <c r="B1308" s="75"/>
      <c r="F1308" s="1"/>
      <c r="H1308" s="1"/>
    </row>
    <row r="1309" spans="2:8" x14ac:dyDescent="0.2">
      <c r="B1309" s="75"/>
      <c r="F1309" s="1"/>
      <c r="H1309" s="1"/>
    </row>
    <row r="1310" spans="2:8" x14ac:dyDescent="0.2">
      <c r="B1310" s="75"/>
      <c r="F1310" s="1"/>
      <c r="H1310" s="1"/>
    </row>
    <row r="1311" spans="2:8" x14ac:dyDescent="0.2">
      <c r="B1311" s="75"/>
      <c r="F1311" s="1"/>
      <c r="H1311" s="1"/>
    </row>
    <row r="1312" spans="2:8" x14ac:dyDescent="0.2">
      <c r="B1312" s="75"/>
      <c r="F1312" s="1"/>
      <c r="H1312" s="1"/>
    </row>
    <row r="1313" spans="2:8" x14ac:dyDescent="0.2">
      <c r="B1313" s="75"/>
      <c r="F1313" s="1"/>
      <c r="H1313" s="1"/>
    </row>
    <row r="1314" spans="2:8" x14ac:dyDescent="0.2">
      <c r="B1314" s="75"/>
      <c r="F1314" s="1"/>
      <c r="H1314" s="1"/>
    </row>
    <row r="1315" spans="2:8" x14ac:dyDescent="0.2">
      <c r="B1315" s="75"/>
      <c r="F1315" s="1"/>
      <c r="H1315" s="1"/>
    </row>
    <row r="1316" spans="2:8" x14ac:dyDescent="0.2">
      <c r="B1316" s="75"/>
      <c r="F1316" s="1"/>
      <c r="H1316" s="1"/>
    </row>
    <row r="1317" spans="2:8" x14ac:dyDescent="0.2">
      <c r="B1317" s="75"/>
      <c r="F1317" s="1"/>
      <c r="H1317" s="1"/>
    </row>
    <row r="1318" spans="2:8" x14ac:dyDescent="0.2">
      <c r="B1318" s="75"/>
      <c r="F1318" s="1"/>
      <c r="H1318" s="1"/>
    </row>
    <row r="1319" spans="2:8" x14ac:dyDescent="0.2">
      <c r="B1319" s="75"/>
      <c r="F1319" s="1"/>
      <c r="H1319" s="1"/>
    </row>
    <row r="1320" spans="2:8" x14ac:dyDescent="0.2">
      <c r="B1320" s="75"/>
      <c r="F1320" s="1"/>
      <c r="H1320" s="1"/>
    </row>
    <row r="1321" spans="2:8" x14ac:dyDescent="0.2">
      <c r="B1321" s="75"/>
      <c r="F1321" s="1"/>
      <c r="H1321" s="1"/>
    </row>
    <row r="1322" spans="2:8" x14ac:dyDescent="0.2">
      <c r="B1322" s="75"/>
      <c r="F1322" s="1"/>
      <c r="H1322" s="1"/>
    </row>
    <row r="1323" spans="2:8" x14ac:dyDescent="0.2">
      <c r="B1323" s="75"/>
      <c r="F1323" s="1"/>
      <c r="H1323" s="1"/>
    </row>
    <row r="1324" spans="2:8" x14ac:dyDescent="0.2">
      <c r="B1324" s="75"/>
      <c r="F1324" s="1"/>
      <c r="H1324" s="1"/>
    </row>
    <row r="1325" spans="2:8" x14ac:dyDescent="0.2">
      <c r="B1325" s="75"/>
      <c r="F1325" s="1"/>
      <c r="H1325" s="1"/>
    </row>
    <row r="1326" spans="2:8" x14ac:dyDescent="0.2">
      <c r="B1326" s="75"/>
      <c r="F1326" s="1"/>
      <c r="H1326" s="1"/>
    </row>
    <row r="1327" spans="2:8" x14ac:dyDescent="0.2">
      <c r="B1327" s="75"/>
      <c r="F1327" s="1"/>
      <c r="H1327" s="1"/>
    </row>
    <row r="1328" spans="2:8" x14ac:dyDescent="0.2">
      <c r="B1328" s="75"/>
      <c r="F1328" s="1"/>
      <c r="H1328" s="1"/>
    </row>
    <row r="1329" spans="2:8" x14ac:dyDescent="0.2">
      <c r="B1329" s="75"/>
      <c r="F1329" s="1"/>
      <c r="H1329" s="1"/>
    </row>
    <row r="1330" spans="2:8" x14ac:dyDescent="0.2">
      <c r="B1330" s="75"/>
      <c r="F1330" s="1"/>
      <c r="H1330" s="1"/>
    </row>
    <row r="1331" spans="2:8" x14ac:dyDescent="0.2">
      <c r="B1331" s="75"/>
      <c r="F1331" s="1"/>
      <c r="H1331" s="1"/>
    </row>
    <row r="1332" spans="2:8" x14ac:dyDescent="0.2">
      <c r="B1332" s="75"/>
      <c r="F1332" s="1"/>
      <c r="H1332" s="1"/>
    </row>
    <row r="1333" spans="2:8" x14ac:dyDescent="0.2">
      <c r="B1333" s="75"/>
      <c r="F1333" s="1"/>
      <c r="H1333" s="1"/>
    </row>
    <row r="1334" spans="2:8" x14ac:dyDescent="0.2">
      <c r="B1334" s="75"/>
      <c r="F1334" s="1"/>
      <c r="H1334" s="1"/>
    </row>
    <row r="1335" spans="2:8" x14ac:dyDescent="0.2">
      <c r="B1335" s="75"/>
      <c r="F1335" s="1"/>
      <c r="H1335" s="1"/>
    </row>
    <row r="1336" spans="2:8" x14ac:dyDescent="0.2">
      <c r="B1336" s="75"/>
      <c r="F1336" s="1"/>
      <c r="H1336" s="1"/>
    </row>
    <row r="1337" spans="2:8" x14ac:dyDescent="0.2">
      <c r="B1337" s="75"/>
      <c r="F1337" s="1"/>
      <c r="H1337" s="1"/>
    </row>
    <row r="1338" spans="2:8" x14ac:dyDescent="0.2">
      <c r="B1338" s="75"/>
      <c r="F1338" s="1"/>
      <c r="H1338" s="1"/>
    </row>
    <row r="1339" spans="2:8" x14ac:dyDescent="0.2">
      <c r="B1339" s="75"/>
      <c r="F1339" s="1"/>
      <c r="H1339" s="1"/>
    </row>
    <row r="1340" spans="2:8" x14ac:dyDescent="0.2">
      <c r="B1340" s="75"/>
      <c r="F1340" s="1"/>
      <c r="H1340" s="1"/>
    </row>
    <row r="1341" spans="2:8" x14ac:dyDescent="0.2">
      <c r="B1341" s="75"/>
      <c r="F1341" s="1"/>
      <c r="H1341" s="1"/>
    </row>
    <row r="1342" spans="2:8" x14ac:dyDescent="0.2">
      <c r="B1342" s="75"/>
      <c r="F1342" s="1"/>
      <c r="H1342" s="1"/>
    </row>
    <row r="1343" spans="2:8" x14ac:dyDescent="0.2">
      <c r="B1343" s="75"/>
      <c r="F1343" s="1"/>
      <c r="H1343" s="1"/>
    </row>
  </sheetData>
  <mergeCells count="3">
    <mergeCell ref="C1:E1"/>
    <mergeCell ref="F1:H1"/>
    <mergeCell ref="J1:T1"/>
  </mergeCells>
  <phoneticPr fontId="9" type="noConversion"/>
  <conditionalFormatting sqref="P9:P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38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4">
    <cfRule type="iconSet" priority="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Q1 Q8:Q1048576 Q3">
    <cfRule type="iconSet" priority="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3:H46">
    <cfRule type="iconSet" priority="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3:B50">
    <cfRule type="iconSet" priority="2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47:H50">
    <cfRule type="iconSet" priority="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G3:G50 D2:D46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3:E46">
    <cfRule type="iconSet" priority="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B45F-67EC-D246-9993-A78F681BE4DE}">
  <dimension ref="A1:AJ52"/>
  <sheetViews>
    <sheetView tabSelected="1" zoomScale="71" workbookViewId="0">
      <selection activeCell="I29" sqref="I29"/>
    </sheetView>
  </sheetViews>
  <sheetFormatPr baseColWidth="10" defaultColWidth="11" defaultRowHeight="16" x14ac:dyDescent="0.2"/>
  <cols>
    <col min="1" max="1" width="30" style="80" customWidth="1"/>
    <col min="2" max="2" width="8.5" style="5" customWidth="1"/>
    <col min="3" max="3" width="11.6640625" style="1" customWidth="1"/>
    <col min="4" max="4" width="9" style="1" customWidth="1"/>
    <col min="5" max="5" width="12" style="1" customWidth="1"/>
    <col min="6" max="6" width="13.33203125" style="1" customWidth="1"/>
    <col min="7" max="7" width="8" style="5" customWidth="1"/>
    <col min="8" max="8" width="9.6640625" style="1" customWidth="1"/>
    <col min="9" max="9" width="9.83203125" style="1" customWidth="1"/>
    <col min="10" max="10" width="11.83203125" style="1" customWidth="1"/>
    <col min="11" max="11" width="12.33203125" style="1" customWidth="1"/>
    <col min="12" max="12" width="10.6640625" style="6" customWidth="1"/>
    <col min="13" max="13" width="9.83203125" style="5" customWidth="1"/>
    <col min="14" max="16" width="9.83203125" style="1" customWidth="1"/>
    <col min="17" max="17" width="11.5" style="1" customWidth="1"/>
    <col min="18" max="18" width="7.33203125" style="1" customWidth="1"/>
    <col min="19" max="19" width="9.5" style="1" customWidth="1"/>
    <col min="20" max="20" width="7.6640625" style="5" customWidth="1"/>
    <col min="21" max="21" width="13.6640625" style="1" customWidth="1"/>
    <col min="22" max="22" width="7.6640625" style="5" customWidth="1"/>
    <col min="23" max="23" width="10.33203125" style="1" customWidth="1"/>
    <col min="24" max="24" width="9.6640625" style="1" customWidth="1"/>
    <col min="25" max="25" width="7.1640625" style="1" customWidth="1"/>
    <col min="26" max="26" width="15" style="1" customWidth="1"/>
    <col min="27" max="27" width="8.1640625" style="5" customWidth="1"/>
    <col min="28" max="28" width="9" style="1" customWidth="1"/>
    <col min="29" max="29" width="8.5" style="1" customWidth="1"/>
    <col min="30" max="30" width="10.1640625" style="1" customWidth="1"/>
    <col min="31" max="31" width="11" style="6" customWidth="1"/>
    <col min="32" max="16384" width="11" style="1"/>
  </cols>
  <sheetData>
    <row r="1" spans="1:36" s="49" customFormat="1" ht="19" x14ac:dyDescent="0.25">
      <c r="A1" s="76"/>
      <c r="B1" s="175" t="s">
        <v>4</v>
      </c>
      <c r="C1" s="176"/>
      <c r="D1" s="176"/>
      <c r="E1" s="176"/>
      <c r="F1" s="177"/>
      <c r="G1" s="182" t="s">
        <v>0</v>
      </c>
      <c r="H1" s="183"/>
      <c r="I1" s="183"/>
      <c r="J1" s="183"/>
      <c r="K1" s="183"/>
      <c r="L1" s="184"/>
      <c r="M1" s="182" t="s">
        <v>1</v>
      </c>
      <c r="N1" s="183"/>
      <c r="O1" s="183"/>
      <c r="P1" s="183"/>
      <c r="Q1" s="183"/>
      <c r="R1" s="183"/>
      <c r="S1" s="183"/>
      <c r="T1" s="183" t="s">
        <v>2</v>
      </c>
      <c r="U1" s="183"/>
      <c r="V1" s="180" t="s">
        <v>89</v>
      </c>
      <c r="W1" s="181"/>
      <c r="X1" s="181"/>
      <c r="Y1" s="181"/>
      <c r="Z1" s="48"/>
      <c r="AA1" s="180" t="s">
        <v>328</v>
      </c>
      <c r="AB1" s="181"/>
      <c r="AC1" s="181"/>
      <c r="AD1" s="181"/>
      <c r="AE1" s="166"/>
      <c r="AF1" s="178" t="s">
        <v>225</v>
      </c>
      <c r="AG1" s="179"/>
      <c r="AH1" s="179"/>
      <c r="AI1" s="179"/>
      <c r="AJ1" s="179"/>
    </row>
    <row r="2" spans="1:36" s="32" customFormat="1" x14ac:dyDescent="0.2">
      <c r="A2" s="19" t="s">
        <v>267</v>
      </c>
      <c r="B2" s="33" t="s">
        <v>13</v>
      </c>
      <c r="C2" s="32" t="s">
        <v>208</v>
      </c>
      <c r="D2" s="32" t="s">
        <v>204</v>
      </c>
      <c r="E2" s="32" t="s">
        <v>203</v>
      </c>
      <c r="F2" s="32" t="s">
        <v>205</v>
      </c>
      <c r="G2" s="33" t="s">
        <v>3</v>
      </c>
      <c r="H2" s="32" t="s">
        <v>207</v>
      </c>
      <c r="I2" s="32" t="s">
        <v>90</v>
      </c>
      <c r="J2" s="32" t="s">
        <v>91</v>
      </c>
      <c r="K2" s="32" t="s">
        <v>92</v>
      </c>
      <c r="L2" s="41" t="s">
        <v>93</v>
      </c>
      <c r="M2" s="33" t="s">
        <v>3</v>
      </c>
      <c r="N2" s="32" t="s">
        <v>206</v>
      </c>
      <c r="O2" s="32" t="s">
        <v>202</v>
      </c>
      <c r="P2" s="32" t="s">
        <v>90</v>
      </c>
      <c r="Q2" s="32" t="s">
        <v>91</v>
      </c>
      <c r="R2" s="32" t="s">
        <v>92</v>
      </c>
      <c r="S2" s="32" t="s">
        <v>93</v>
      </c>
      <c r="T2" s="33" t="s">
        <v>3</v>
      </c>
      <c r="U2" s="32" t="s">
        <v>7</v>
      </c>
      <c r="V2" s="33" t="s">
        <v>96</v>
      </c>
      <c r="W2" s="32" t="s">
        <v>90</v>
      </c>
      <c r="X2" s="32" t="s">
        <v>97</v>
      </c>
      <c r="Y2" s="32" t="s">
        <v>98</v>
      </c>
      <c r="Z2" s="32" t="s">
        <v>99</v>
      </c>
      <c r="AA2" s="33" t="s">
        <v>96</v>
      </c>
      <c r="AB2" s="32" t="s">
        <v>90</v>
      </c>
      <c r="AC2" s="32" t="s">
        <v>97</v>
      </c>
      <c r="AD2" s="32" t="s">
        <v>98</v>
      </c>
      <c r="AE2" s="41" t="s">
        <v>99</v>
      </c>
      <c r="AF2" s="32" t="s">
        <v>9</v>
      </c>
      <c r="AG2" s="32" t="s">
        <v>94</v>
      </c>
      <c r="AH2" s="32" t="s">
        <v>95</v>
      </c>
    </row>
    <row r="3" spans="1:36" x14ac:dyDescent="0.2">
      <c r="A3" s="77" t="str">
        <f>Status!A3</f>
        <v>LO 004 Tumor</v>
      </c>
      <c r="B3" s="81">
        <f>Status!B3</f>
        <v>4</v>
      </c>
      <c r="C3" s="28" t="s">
        <v>226</v>
      </c>
      <c r="D3" s="28">
        <v>41.9</v>
      </c>
      <c r="E3" s="28">
        <v>50</v>
      </c>
      <c r="F3" s="1">
        <f>D3*E3</f>
        <v>2095</v>
      </c>
      <c r="G3" s="83"/>
      <c r="I3" s="34"/>
      <c r="J3" s="34"/>
      <c r="M3" s="7" t="s">
        <v>17</v>
      </c>
      <c r="N3" s="38"/>
      <c r="O3" s="38"/>
      <c r="P3" s="34"/>
      <c r="Q3" s="34"/>
      <c r="T3" s="83"/>
    </row>
    <row r="4" spans="1:36" x14ac:dyDescent="0.2">
      <c r="A4" s="77" t="str">
        <f>Status!A4</f>
        <v>LO 004 Healthy</v>
      </c>
      <c r="B4" s="81">
        <f>Status!B4</f>
        <v>4</v>
      </c>
      <c r="C4" s="28" t="s">
        <v>226</v>
      </c>
      <c r="D4" s="1">
        <v>88.3</v>
      </c>
      <c r="E4" s="38">
        <v>50</v>
      </c>
      <c r="F4" s="1">
        <f>D4*E4</f>
        <v>4415</v>
      </c>
      <c r="G4" s="83"/>
      <c r="I4" s="34"/>
      <c r="J4" s="34"/>
      <c r="M4" s="7" t="s">
        <v>20</v>
      </c>
      <c r="N4" s="38">
        <f t="shared" ref="N4" si="0">MIN(D4*7,100)</f>
        <v>100</v>
      </c>
      <c r="O4" s="38">
        <v>9</v>
      </c>
      <c r="P4" s="28" t="s">
        <v>183</v>
      </c>
      <c r="Q4" s="28" t="s">
        <v>184</v>
      </c>
      <c r="R4" s="37">
        <v>3.9</v>
      </c>
      <c r="S4" s="94">
        <v>376</v>
      </c>
      <c r="T4" s="83" t="str">
        <f>IF(Status!J4=0,"",Status!J4)</f>
        <v/>
      </c>
    </row>
    <row r="5" spans="1:36" x14ac:dyDescent="0.2">
      <c r="A5" s="77"/>
      <c r="B5" s="81"/>
      <c r="D5" s="38"/>
      <c r="E5" s="38"/>
      <c r="G5" s="83"/>
      <c r="I5" s="34"/>
      <c r="J5" s="34"/>
      <c r="M5" s="31"/>
      <c r="N5" s="38"/>
      <c r="O5" s="38"/>
      <c r="P5" s="34"/>
      <c r="Q5" s="34"/>
      <c r="T5" s="83" t="str">
        <f>IF(Status!J5=0,"",Status!J5)</f>
        <v/>
      </c>
    </row>
    <row r="6" spans="1:36" x14ac:dyDescent="0.2">
      <c r="A6" s="77" t="str">
        <f>Status!A6</f>
        <v>LO 007 Tumor</v>
      </c>
      <c r="B6" s="81">
        <f>Status!B6</f>
        <v>4</v>
      </c>
      <c r="D6" s="38">
        <v>42.4</v>
      </c>
      <c r="E6" s="38">
        <v>25</v>
      </c>
      <c r="F6" s="1">
        <f>D6*E6</f>
        <v>1060</v>
      </c>
      <c r="G6" s="83" t="str">
        <f>Status!C6</f>
        <v>7T</v>
      </c>
      <c r="H6" s="1">
        <v>100</v>
      </c>
      <c r="I6" s="1" t="s">
        <v>100</v>
      </c>
      <c r="J6" s="1" t="s">
        <v>101</v>
      </c>
      <c r="K6" s="1">
        <v>12.2</v>
      </c>
      <c r="L6" s="6">
        <v>379</v>
      </c>
      <c r="M6" s="31"/>
      <c r="N6" s="38"/>
      <c r="O6" s="38"/>
      <c r="T6" s="83" t="str">
        <f>IF(Status!J6=0,"",Status!J6)</f>
        <v/>
      </c>
    </row>
    <row r="7" spans="1:36" x14ac:dyDescent="0.2">
      <c r="A7" s="77" t="str">
        <f>Status!A7</f>
        <v>LO 007 Healthy</v>
      </c>
      <c r="B7" s="81">
        <f>Status!B7</f>
        <v>4</v>
      </c>
      <c r="D7" s="38">
        <v>84</v>
      </c>
      <c r="E7" s="38">
        <v>25</v>
      </c>
      <c r="F7" s="1">
        <f>D7*E7</f>
        <v>2100</v>
      </c>
      <c r="G7" s="83" t="str">
        <f>Status!C7</f>
        <v>7H</v>
      </c>
      <c r="H7" s="1">
        <v>100</v>
      </c>
      <c r="I7" s="1" t="s">
        <v>102</v>
      </c>
      <c r="J7" s="1" t="s">
        <v>103</v>
      </c>
      <c r="K7" s="1">
        <v>10.5</v>
      </c>
      <c r="L7" s="6">
        <v>360</v>
      </c>
      <c r="M7" s="31"/>
      <c r="N7" s="38"/>
      <c r="O7" s="38"/>
      <c r="T7" s="83" t="str">
        <f>IF(Status!J7=0,"",Status!J7)</f>
        <v/>
      </c>
    </row>
    <row r="8" spans="1:36" x14ac:dyDescent="0.2">
      <c r="A8" s="77"/>
      <c r="B8" s="81"/>
      <c r="D8" s="38"/>
      <c r="E8" s="38"/>
      <c r="G8" s="83"/>
      <c r="M8" s="31"/>
      <c r="N8" s="38"/>
      <c r="O8" s="38"/>
      <c r="T8" s="83" t="str">
        <f>IF(Status!J8=0,"",Status!J8)</f>
        <v/>
      </c>
    </row>
    <row r="9" spans="1:36" x14ac:dyDescent="0.2">
      <c r="A9" s="77" t="str">
        <f>Status!A9</f>
        <v>LO 009 Tumor</v>
      </c>
      <c r="B9" s="81">
        <f>Status!B9</f>
        <v>4</v>
      </c>
      <c r="D9" s="38">
        <v>40.4</v>
      </c>
      <c r="E9" s="38">
        <v>25</v>
      </c>
      <c r="F9" s="1">
        <f>D9*E9</f>
        <v>1010</v>
      </c>
      <c r="G9" s="83" t="str">
        <f>Status!C9</f>
        <v>9T</v>
      </c>
      <c r="H9" s="1">
        <v>100</v>
      </c>
      <c r="I9" s="28" t="s">
        <v>104</v>
      </c>
      <c r="J9" s="1" t="s">
        <v>105</v>
      </c>
      <c r="K9" s="1">
        <v>12.9</v>
      </c>
      <c r="L9" s="6">
        <v>370</v>
      </c>
      <c r="M9" s="31" t="s">
        <v>26</v>
      </c>
      <c r="N9" s="1">
        <v>100</v>
      </c>
      <c r="O9" s="38">
        <v>1</v>
      </c>
      <c r="P9" s="28" t="s">
        <v>106</v>
      </c>
      <c r="Q9" s="28" t="s">
        <v>107</v>
      </c>
      <c r="R9" s="35">
        <v>3.42</v>
      </c>
      <c r="S9" s="36">
        <v>372</v>
      </c>
      <c r="T9" s="83" t="str">
        <f>IF(Status!J9=0,"",Status!J9)</f>
        <v>09T</v>
      </c>
      <c r="U9" s="1" t="s">
        <v>28</v>
      </c>
      <c r="V9" s="5">
        <v>29</v>
      </c>
      <c r="W9" s="1" t="s">
        <v>153</v>
      </c>
      <c r="X9" s="1">
        <v>49.8</v>
      </c>
      <c r="Y9" s="1">
        <v>546</v>
      </c>
      <c r="Z9" s="44" t="s">
        <v>219</v>
      </c>
      <c r="AA9" s="5">
        <v>39</v>
      </c>
      <c r="AB9" s="167" t="s">
        <v>218</v>
      </c>
      <c r="AC9" s="1">
        <v>35.799999999999997</v>
      </c>
      <c r="AD9" s="1">
        <v>239</v>
      </c>
      <c r="AE9" s="168" t="s">
        <v>224</v>
      </c>
      <c r="AF9" s="1">
        <v>24</v>
      </c>
      <c r="AG9" s="1">
        <v>4.42</v>
      </c>
      <c r="AH9" s="1">
        <v>1311</v>
      </c>
    </row>
    <row r="10" spans="1:36" x14ac:dyDescent="0.2">
      <c r="A10" s="77" t="str">
        <f>Status!A10</f>
        <v>LO 009 Healthy</v>
      </c>
      <c r="B10" s="81">
        <f>Status!B10</f>
        <v>4</v>
      </c>
      <c r="D10" s="38">
        <v>27.2</v>
      </c>
      <c r="E10" s="38">
        <v>25</v>
      </c>
      <c r="F10" s="1">
        <f>D10*E10</f>
        <v>680</v>
      </c>
      <c r="G10" s="83" t="str">
        <f>Status!C10</f>
        <v>9H</v>
      </c>
      <c r="H10" s="1">
        <v>100</v>
      </c>
      <c r="I10" s="28" t="s">
        <v>108</v>
      </c>
      <c r="J10" s="1" t="s">
        <v>109</v>
      </c>
      <c r="K10" s="1">
        <v>10.9</v>
      </c>
      <c r="L10" s="6">
        <v>370</v>
      </c>
      <c r="M10" s="31" t="s">
        <v>33</v>
      </c>
      <c r="N10" s="1">
        <v>100</v>
      </c>
      <c r="O10" s="38">
        <v>2</v>
      </c>
      <c r="P10" s="28" t="s">
        <v>110</v>
      </c>
      <c r="Q10" s="28" t="s">
        <v>111</v>
      </c>
      <c r="R10" s="35">
        <v>2.99</v>
      </c>
      <c r="S10" s="36">
        <v>369</v>
      </c>
      <c r="T10" s="83" t="str">
        <f>IF(Status!J10=0,"",Status!J10)</f>
        <v/>
      </c>
    </row>
    <row r="11" spans="1:36" x14ac:dyDescent="0.2">
      <c r="A11" s="77" t="str">
        <f>Status!A11</f>
        <v>LO 009 Tumor organoid WRN</v>
      </c>
      <c r="B11" s="81">
        <f>Status!B11</f>
        <v>4</v>
      </c>
      <c r="D11" s="38">
        <v>67.8</v>
      </c>
      <c r="E11" s="38">
        <v>25</v>
      </c>
      <c r="F11" s="1">
        <f>D11*E11</f>
        <v>1695</v>
      </c>
      <c r="G11" s="83" t="str">
        <f>Status!C11</f>
        <v>9O</v>
      </c>
      <c r="H11" s="1">
        <v>100</v>
      </c>
      <c r="I11" s="28" t="s">
        <v>112</v>
      </c>
      <c r="J11" s="1" t="s">
        <v>113</v>
      </c>
      <c r="K11" s="1">
        <v>14.7</v>
      </c>
      <c r="L11" s="6">
        <v>368</v>
      </c>
      <c r="M11" s="31" t="s">
        <v>35</v>
      </c>
      <c r="N11" s="1">
        <v>100</v>
      </c>
      <c r="O11" s="38">
        <v>3</v>
      </c>
      <c r="P11" s="28" t="s">
        <v>114</v>
      </c>
      <c r="Q11" s="28" t="s">
        <v>115</v>
      </c>
      <c r="R11" s="35">
        <v>3.93</v>
      </c>
      <c r="S11" s="36">
        <v>365</v>
      </c>
      <c r="T11" s="83" t="str">
        <f>IF(Status!J11=0,"",Status!J11)</f>
        <v>L09TO</v>
      </c>
      <c r="U11" s="1" t="s">
        <v>37</v>
      </c>
      <c r="V11" s="5">
        <v>18</v>
      </c>
      <c r="W11" s="1" t="s">
        <v>209</v>
      </c>
      <c r="X11" s="1">
        <v>15</v>
      </c>
      <c r="Y11" s="1">
        <v>438</v>
      </c>
      <c r="Z11" s="45" t="s">
        <v>219</v>
      </c>
      <c r="AE11" s="168"/>
      <c r="AF11" s="1">
        <v>12</v>
      </c>
      <c r="AG11" s="1">
        <v>8.7799999999999994</v>
      </c>
      <c r="AH11" s="1">
        <v>1367</v>
      </c>
    </row>
    <row r="12" spans="1:36" x14ac:dyDescent="0.2">
      <c r="A12" s="77"/>
      <c r="B12" s="81"/>
      <c r="D12" s="38"/>
      <c r="E12" s="38"/>
      <c r="G12" s="83"/>
      <c r="M12" s="31"/>
      <c r="N12" s="38"/>
      <c r="O12" s="38"/>
      <c r="T12" s="83" t="str">
        <f>IF(Status!J12=0,"",Status!J12)</f>
        <v/>
      </c>
    </row>
    <row r="13" spans="1:36" x14ac:dyDescent="0.2">
      <c r="A13" s="77" t="str">
        <f>Status!A13</f>
        <v>LO 010 Tumor</v>
      </c>
      <c r="B13" s="81">
        <f>Status!B13</f>
        <v>4</v>
      </c>
      <c r="C13" s="28" t="s">
        <v>227</v>
      </c>
      <c r="D13" s="38">
        <v>44.9</v>
      </c>
      <c r="E13" s="38">
        <v>25</v>
      </c>
      <c r="F13" s="1">
        <f>D13*E13</f>
        <v>1122.5</v>
      </c>
      <c r="G13" s="83"/>
      <c r="M13" s="7" t="s">
        <v>39</v>
      </c>
      <c r="N13" s="38">
        <f t="shared" ref="N13" si="1">MIN(D13*7,100)</f>
        <v>100</v>
      </c>
      <c r="O13" s="1">
        <v>10</v>
      </c>
      <c r="P13" s="28" t="s">
        <v>185</v>
      </c>
      <c r="Q13" s="28" t="s">
        <v>186</v>
      </c>
      <c r="R13" s="1">
        <v>0.21</v>
      </c>
      <c r="S13" s="1">
        <v>370</v>
      </c>
      <c r="T13" s="83" t="str">
        <f>IF(Status!J13=0,"",Status!J13)</f>
        <v/>
      </c>
    </row>
    <row r="14" spans="1:36" x14ac:dyDescent="0.2">
      <c r="A14" s="77" t="str">
        <f>Status!A14</f>
        <v>LO 010 Healthy</v>
      </c>
      <c r="B14" s="81">
        <f>Status!B14</f>
        <v>4</v>
      </c>
      <c r="C14" s="28" t="s">
        <v>227</v>
      </c>
      <c r="D14" s="38">
        <v>44.9</v>
      </c>
      <c r="E14" s="38">
        <v>25</v>
      </c>
      <c r="F14" s="1">
        <f>D14*E14</f>
        <v>1122.5</v>
      </c>
      <c r="G14" s="83"/>
      <c r="M14" s="7" t="s">
        <v>41</v>
      </c>
      <c r="N14" s="38">
        <f t="shared" ref="N14" si="2">MIN(D14*7,100)</f>
        <v>100</v>
      </c>
      <c r="O14" s="1">
        <v>11</v>
      </c>
      <c r="P14" s="28" t="s">
        <v>187</v>
      </c>
      <c r="Q14" s="28" t="s">
        <v>188</v>
      </c>
      <c r="R14" s="1">
        <v>4.2</v>
      </c>
      <c r="S14" s="1">
        <v>369</v>
      </c>
      <c r="T14" s="83" t="str">
        <f>IF(Status!J14=0,"",Status!J14)</f>
        <v/>
      </c>
    </row>
    <row r="15" spans="1:36" x14ac:dyDescent="0.2">
      <c r="A15" s="77" t="str">
        <f>Status!A15</f>
        <v>LO 010 Tumor organoid CHIR P4</v>
      </c>
      <c r="B15" s="82" t="s">
        <v>251</v>
      </c>
      <c r="C15" s="28" t="s">
        <v>228</v>
      </c>
      <c r="D15" s="38">
        <v>1.1100000000000001</v>
      </c>
      <c r="E15" s="38">
        <v>18</v>
      </c>
      <c r="F15" s="1">
        <f>D15*E15</f>
        <v>19.98</v>
      </c>
      <c r="G15" s="83"/>
      <c r="M15" s="31" t="s">
        <v>201</v>
      </c>
      <c r="N15" s="38"/>
      <c r="T15" s="83" t="str">
        <f>IF(Status!J15=0,"",Status!J15)</f>
        <v/>
      </c>
    </row>
    <row r="16" spans="1:36" x14ac:dyDescent="0.2">
      <c r="A16" s="77" t="str">
        <f>Status!A16</f>
        <v>LO 010 Tumor organoid CHIR P2</v>
      </c>
      <c r="B16" s="81">
        <f>Status!B16</f>
        <v>1</v>
      </c>
      <c r="C16" s="28" t="s">
        <v>229</v>
      </c>
      <c r="D16" s="38">
        <v>9.0500000000000007</v>
      </c>
      <c r="E16" s="38">
        <v>12</v>
      </c>
      <c r="F16" s="1">
        <f>D16*E16</f>
        <v>108.60000000000001</v>
      </c>
      <c r="G16" s="83"/>
      <c r="M16" s="7" t="s">
        <v>200</v>
      </c>
      <c r="N16" s="38">
        <f t="shared" ref="N16" si="3">MIN(D16*7,100)</f>
        <v>63.350000000000009</v>
      </c>
      <c r="O16" s="1">
        <v>12</v>
      </c>
      <c r="P16" s="28" t="s">
        <v>189</v>
      </c>
      <c r="Q16" s="28" t="s">
        <v>190</v>
      </c>
      <c r="R16" s="1">
        <v>4.97</v>
      </c>
      <c r="S16" s="1">
        <v>359</v>
      </c>
      <c r="T16" s="83" t="str">
        <f>IF(Status!J16=0,"",Status!J16)</f>
        <v/>
      </c>
    </row>
    <row r="17" spans="1:34" x14ac:dyDescent="0.2">
      <c r="A17" s="77"/>
      <c r="B17" s="81"/>
      <c r="C17" s="34"/>
      <c r="D17" s="38"/>
      <c r="E17" s="38"/>
      <c r="F17" s="34"/>
      <c r="G17" s="83"/>
      <c r="I17" s="34"/>
      <c r="J17" s="34"/>
      <c r="M17" s="31"/>
      <c r="N17" s="38"/>
      <c r="O17" s="38"/>
      <c r="P17" s="34"/>
      <c r="Q17" s="34"/>
      <c r="T17" s="83" t="str">
        <f>IF(Status!J17=0,"",Status!J17)</f>
        <v/>
      </c>
    </row>
    <row r="18" spans="1:34" x14ac:dyDescent="0.2">
      <c r="A18" s="77" t="str">
        <f>Status!A18</f>
        <v>LO 011 Tumor</v>
      </c>
      <c r="B18" s="81">
        <f>Status!B18</f>
        <v>3</v>
      </c>
      <c r="D18" s="38">
        <v>41.8</v>
      </c>
      <c r="E18" s="38">
        <v>25</v>
      </c>
      <c r="F18" s="1">
        <f>D18*E18</f>
        <v>1045</v>
      </c>
      <c r="G18" s="83" t="str">
        <f>Status!C18</f>
        <v>11T</v>
      </c>
      <c r="H18" s="1">
        <v>100</v>
      </c>
      <c r="I18" s="1" t="s">
        <v>116</v>
      </c>
      <c r="J18" s="1" t="s">
        <v>117</v>
      </c>
      <c r="K18" s="1">
        <v>10.3</v>
      </c>
      <c r="L18" s="6">
        <v>361</v>
      </c>
      <c r="M18" s="31"/>
      <c r="N18" s="38"/>
      <c r="O18" s="38"/>
      <c r="T18" s="83" t="str">
        <f>IF(Status!J18=0,"",Status!J18)</f>
        <v/>
      </c>
    </row>
    <row r="19" spans="1:34" x14ac:dyDescent="0.2">
      <c r="A19" s="77" t="str">
        <f>Status!A19</f>
        <v>LO 011 Healthy</v>
      </c>
      <c r="B19" s="81">
        <f>Status!B19</f>
        <v>3</v>
      </c>
      <c r="D19" s="38">
        <v>21.2</v>
      </c>
      <c r="E19" s="38">
        <v>25</v>
      </c>
      <c r="F19" s="1">
        <f>D19*E19</f>
        <v>530</v>
      </c>
      <c r="G19" s="83" t="str">
        <f>Status!C19</f>
        <v>11H</v>
      </c>
      <c r="H19" s="1">
        <v>100</v>
      </c>
      <c r="I19" s="1" t="s">
        <v>118</v>
      </c>
      <c r="J19" s="1" t="s">
        <v>119</v>
      </c>
      <c r="K19" s="1">
        <v>11.5</v>
      </c>
      <c r="L19" s="6">
        <v>374</v>
      </c>
      <c r="M19" s="31"/>
      <c r="N19" s="38"/>
      <c r="O19" s="38"/>
      <c r="T19" s="83" t="str">
        <f>IF(Status!J19=0,"",Status!J19)</f>
        <v/>
      </c>
    </row>
    <row r="20" spans="1:34" x14ac:dyDescent="0.2">
      <c r="A20" s="77" t="str">
        <f>Status!A20</f>
        <v>LO 011 Tumor organoid CHIR P3</v>
      </c>
      <c r="B20" s="81">
        <f>Status!B20</f>
        <v>3</v>
      </c>
      <c r="D20" s="38">
        <v>8.52</v>
      </c>
      <c r="E20" s="38">
        <v>11</v>
      </c>
      <c r="F20" s="1">
        <f>D20*E20</f>
        <v>93.72</v>
      </c>
      <c r="G20" s="83" t="str">
        <f>Status!C20</f>
        <v>11O-A</v>
      </c>
      <c r="H20" s="1">
        <v>59.6</v>
      </c>
      <c r="I20" s="1" t="s">
        <v>120</v>
      </c>
      <c r="J20" s="1" t="s">
        <v>121</v>
      </c>
      <c r="K20" s="1">
        <v>11.9</v>
      </c>
      <c r="L20" s="6">
        <v>363</v>
      </c>
      <c r="M20" s="31"/>
      <c r="N20" s="38"/>
      <c r="O20" s="38"/>
      <c r="T20" s="83" t="str">
        <f>IF(Status!J20=0,"",Status!J20)</f>
        <v>L11TO</v>
      </c>
      <c r="U20" s="1" t="s">
        <v>37</v>
      </c>
      <c r="V20" s="5">
        <v>19</v>
      </c>
      <c r="W20" s="1" t="s">
        <v>210</v>
      </c>
      <c r="X20" s="1">
        <v>30.6</v>
      </c>
      <c r="Y20" s="1">
        <v>575</v>
      </c>
      <c r="Z20" s="45" t="s">
        <v>219</v>
      </c>
      <c r="AE20" s="169"/>
      <c r="AF20" s="1">
        <v>13</v>
      </c>
      <c r="AG20" s="1">
        <v>2.42</v>
      </c>
      <c r="AH20" s="1">
        <v>967</v>
      </c>
    </row>
    <row r="21" spans="1:34" x14ac:dyDescent="0.2">
      <c r="A21" s="77"/>
      <c r="B21" s="81"/>
      <c r="D21" s="38"/>
      <c r="E21" s="38"/>
      <c r="G21" s="83"/>
      <c r="M21" s="31"/>
      <c r="N21" s="38"/>
      <c r="O21" s="38"/>
      <c r="T21" s="83" t="str">
        <f>IF(Status!J21=0,"",Status!J21)</f>
        <v/>
      </c>
    </row>
    <row r="22" spans="1:34" x14ac:dyDescent="0.2">
      <c r="A22" s="77" t="str">
        <f>Status!A22</f>
        <v>LO 012 Tumor</v>
      </c>
      <c r="B22" s="81">
        <f>Status!B22</f>
        <v>3</v>
      </c>
      <c r="D22" s="38">
        <v>80.2</v>
      </c>
      <c r="E22" s="38">
        <v>25</v>
      </c>
      <c r="F22" s="1">
        <f>D22*E22</f>
        <v>2005</v>
      </c>
      <c r="G22" s="83" t="str">
        <f>Status!C22</f>
        <v>12T</v>
      </c>
      <c r="H22" s="1">
        <v>100</v>
      </c>
      <c r="I22" s="1" t="s">
        <v>122</v>
      </c>
      <c r="J22" s="1" t="s">
        <v>123</v>
      </c>
      <c r="K22" s="1">
        <v>13.1</v>
      </c>
      <c r="L22" s="6">
        <v>369</v>
      </c>
      <c r="M22" s="31" t="s">
        <v>50</v>
      </c>
      <c r="N22" s="1">
        <v>100</v>
      </c>
      <c r="O22" s="38">
        <v>4</v>
      </c>
      <c r="P22" s="1" t="s">
        <v>124</v>
      </c>
      <c r="Q22" s="1" t="s">
        <v>125</v>
      </c>
      <c r="R22" s="37">
        <v>3.19</v>
      </c>
      <c r="S22" s="36">
        <v>351</v>
      </c>
      <c r="T22" s="83" t="str">
        <f>IF(Status!J22=0,"",Status!J22)</f>
        <v>12T</v>
      </c>
      <c r="U22" s="1" t="s">
        <v>28</v>
      </c>
      <c r="V22" s="5">
        <v>31</v>
      </c>
      <c r="W22" s="1" t="s">
        <v>215</v>
      </c>
      <c r="X22" s="1">
        <v>57</v>
      </c>
      <c r="Y22" s="1">
        <v>473</v>
      </c>
      <c r="Z22" s="44" t="s">
        <v>219</v>
      </c>
      <c r="AA22" s="5">
        <v>41</v>
      </c>
      <c r="AB22" s="1" t="s">
        <v>221</v>
      </c>
      <c r="AC22" s="1">
        <v>75.2</v>
      </c>
      <c r="AD22" s="1">
        <v>242</v>
      </c>
      <c r="AE22" s="168" t="s">
        <v>224</v>
      </c>
      <c r="AF22" s="1">
        <v>26</v>
      </c>
      <c r="AG22" s="1">
        <v>3.7</v>
      </c>
      <c r="AH22" s="1">
        <v>1268</v>
      </c>
    </row>
    <row r="23" spans="1:34" x14ac:dyDescent="0.2">
      <c r="A23" s="77" t="str">
        <f>Status!A23</f>
        <v>LO 012 Healthy</v>
      </c>
      <c r="B23" s="81">
        <f>Status!B23</f>
        <v>3</v>
      </c>
      <c r="D23" s="38">
        <v>11</v>
      </c>
      <c r="E23" s="38">
        <v>25</v>
      </c>
      <c r="F23" s="1">
        <f>D23*E23</f>
        <v>275</v>
      </c>
      <c r="G23" s="83" t="str">
        <f>Status!C23</f>
        <v>12H</v>
      </c>
      <c r="H23" s="1">
        <v>77</v>
      </c>
      <c r="I23" s="1" t="s">
        <v>126</v>
      </c>
      <c r="J23" s="1" t="s">
        <v>127</v>
      </c>
      <c r="K23" s="1">
        <v>12.6</v>
      </c>
      <c r="L23" s="6">
        <v>356</v>
      </c>
      <c r="M23" s="31" t="s">
        <v>53</v>
      </c>
      <c r="N23" s="1">
        <v>77</v>
      </c>
      <c r="O23" s="38">
        <v>5</v>
      </c>
      <c r="P23" s="1" t="s">
        <v>128</v>
      </c>
      <c r="Q23" s="1" t="s">
        <v>129</v>
      </c>
      <c r="R23" s="37">
        <v>2.4900000000000002</v>
      </c>
      <c r="S23" s="36">
        <v>377</v>
      </c>
      <c r="T23" s="83" t="str">
        <f>IF(Status!J23=0,"",Status!J23)</f>
        <v>12H</v>
      </c>
      <c r="U23" s="1" t="s">
        <v>28</v>
      </c>
      <c r="V23" s="5">
        <v>30</v>
      </c>
      <c r="W23" s="1" t="s">
        <v>155</v>
      </c>
      <c r="X23" s="1">
        <v>36</v>
      </c>
      <c r="Y23" s="1">
        <v>462</v>
      </c>
      <c r="Z23" s="44" t="s">
        <v>219</v>
      </c>
      <c r="AA23" s="5">
        <v>40</v>
      </c>
      <c r="AB23" s="1" t="s">
        <v>220</v>
      </c>
      <c r="AC23" s="1">
        <v>17.5</v>
      </c>
      <c r="AD23" s="1">
        <v>233</v>
      </c>
      <c r="AE23" s="168" t="s">
        <v>224</v>
      </c>
      <c r="AF23" s="1">
        <v>25</v>
      </c>
      <c r="AG23" s="1">
        <v>1.1100000000000001</v>
      </c>
      <c r="AH23" s="1">
        <v>1173</v>
      </c>
    </row>
    <row r="24" spans="1:34" x14ac:dyDescent="0.2">
      <c r="A24" s="77" t="str">
        <f>Status!A24</f>
        <v>LO 012 Tumor organoid WRN</v>
      </c>
      <c r="B24" s="81">
        <f>Status!B24</f>
        <v>3</v>
      </c>
      <c r="D24" s="38">
        <v>57.2</v>
      </c>
      <c r="E24" s="38">
        <v>11</v>
      </c>
      <c r="F24" s="1">
        <f>D24*E24</f>
        <v>629.20000000000005</v>
      </c>
      <c r="G24" s="83" t="str">
        <f>Status!C24</f>
        <v>12O-A</v>
      </c>
      <c r="H24" s="1">
        <v>100</v>
      </c>
      <c r="I24" s="1" t="s">
        <v>130</v>
      </c>
      <c r="J24" s="1" t="s">
        <v>131</v>
      </c>
      <c r="K24" s="1">
        <v>11</v>
      </c>
      <c r="L24" s="6">
        <v>367</v>
      </c>
      <c r="M24" s="31" t="s">
        <v>56</v>
      </c>
      <c r="N24" s="1">
        <v>100</v>
      </c>
      <c r="O24" s="38">
        <v>6</v>
      </c>
      <c r="P24" s="1" t="s">
        <v>132</v>
      </c>
      <c r="Q24" s="1" t="s">
        <v>133</v>
      </c>
      <c r="R24" s="37">
        <v>3.49</v>
      </c>
      <c r="S24" s="36">
        <v>348</v>
      </c>
      <c r="T24" s="83" t="str">
        <f>IF(Status!J24=0,"",Status!J24)</f>
        <v>L12TO1</v>
      </c>
      <c r="U24" s="1" t="s">
        <v>37</v>
      </c>
      <c r="V24" s="5">
        <v>20</v>
      </c>
      <c r="W24" s="1" t="s">
        <v>211</v>
      </c>
      <c r="X24" s="1">
        <v>37.6</v>
      </c>
      <c r="Y24" s="1">
        <v>598</v>
      </c>
      <c r="Z24" s="45" t="s">
        <v>219</v>
      </c>
      <c r="AE24" s="169"/>
      <c r="AF24" s="1">
        <v>14</v>
      </c>
      <c r="AG24" s="1">
        <v>4.7</v>
      </c>
      <c r="AH24" s="1">
        <v>1252</v>
      </c>
    </row>
    <row r="25" spans="1:34" x14ac:dyDescent="0.2">
      <c r="A25" s="77" t="str">
        <f>Status!A25</f>
        <v>LO 012 Tumor organoid FGF2</v>
      </c>
      <c r="B25" s="81">
        <f>Status!B25</f>
        <v>1</v>
      </c>
      <c r="D25" s="38">
        <v>9.56</v>
      </c>
      <c r="E25" s="38">
        <v>11</v>
      </c>
      <c r="F25" s="1">
        <f>D25*E25</f>
        <v>105.16000000000001</v>
      </c>
      <c r="G25" s="83" t="str">
        <f>Status!C25</f>
        <v>12O-B</v>
      </c>
      <c r="M25" s="31"/>
      <c r="N25" s="38"/>
      <c r="O25" s="38"/>
      <c r="T25" s="83" t="str">
        <f>IF(Status!J25=0,"",Status!J25)</f>
        <v>L12TO2</v>
      </c>
      <c r="U25" s="1" t="s">
        <v>37</v>
      </c>
      <c r="V25" s="5">
        <v>21</v>
      </c>
      <c r="W25" s="1" t="s">
        <v>212</v>
      </c>
      <c r="X25" s="1">
        <v>34.799999999999997</v>
      </c>
      <c r="Y25" s="1">
        <v>594</v>
      </c>
      <c r="Z25" s="45" t="s">
        <v>219</v>
      </c>
      <c r="AE25" s="169"/>
      <c r="AF25" s="1">
        <v>15</v>
      </c>
      <c r="AG25" s="1">
        <v>9.68</v>
      </c>
      <c r="AH25" s="1">
        <v>1200</v>
      </c>
    </row>
    <row r="26" spans="1:34" x14ac:dyDescent="0.2">
      <c r="A26" s="77" t="str">
        <f>Status!A26</f>
        <v>LO 012 Healthy organoid WRN</v>
      </c>
      <c r="B26" s="81"/>
      <c r="D26" s="38"/>
      <c r="E26" s="38"/>
      <c r="G26" s="83"/>
      <c r="M26" s="31"/>
      <c r="N26" s="38"/>
      <c r="O26" s="38"/>
      <c r="T26" s="83" t="str">
        <f>IF(Status!J26=0,"",Status!J26)</f>
        <v>12_HO</v>
      </c>
      <c r="U26" s="1" t="s">
        <v>37</v>
      </c>
      <c r="V26" s="5">
        <v>60</v>
      </c>
      <c r="W26" s="1" t="s">
        <v>134</v>
      </c>
      <c r="X26" s="1">
        <v>27.6</v>
      </c>
      <c r="Z26" s="38" t="s">
        <v>63</v>
      </c>
    </row>
    <row r="27" spans="1:34" x14ac:dyDescent="0.2">
      <c r="A27" s="77"/>
      <c r="B27" s="81"/>
      <c r="D27" s="38"/>
      <c r="E27" s="38"/>
      <c r="G27" s="83"/>
      <c r="M27" s="31"/>
      <c r="N27" s="38"/>
      <c r="O27" s="38"/>
      <c r="T27" s="83" t="str">
        <f>IF(Status!J27=0,"",Status!J27)</f>
        <v/>
      </c>
      <c r="Z27" s="38"/>
    </row>
    <row r="28" spans="1:34" x14ac:dyDescent="0.2">
      <c r="A28" s="77" t="str">
        <f>Status!A28</f>
        <v>LO 017 Tumor</v>
      </c>
      <c r="B28" s="81">
        <f>Status!B28</f>
        <v>3</v>
      </c>
      <c r="D28" s="38">
        <v>140.4</v>
      </c>
      <c r="E28" s="38">
        <v>25</v>
      </c>
      <c r="F28" s="1">
        <f>D28*E28</f>
        <v>3510</v>
      </c>
      <c r="G28" s="83" t="str">
        <f>Status!C28</f>
        <v>17T</v>
      </c>
      <c r="H28" s="1">
        <v>100</v>
      </c>
      <c r="I28" s="1" t="s">
        <v>135</v>
      </c>
      <c r="J28" s="1" t="s">
        <v>136</v>
      </c>
      <c r="K28" s="1">
        <v>10.8</v>
      </c>
      <c r="L28" s="6">
        <v>378</v>
      </c>
      <c r="M28" s="31" t="s">
        <v>65</v>
      </c>
      <c r="N28" s="1">
        <v>100</v>
      </c>
      <c r="O28" s="38">
        <v>7</v>
      </c>
      <c r="P28" s="1" t="s">
        <v>137</v>
      </c>
      <c r="Q28" s="1" t="s">
        <v>138</v>
      </c>
      <c r="R28" s="37">
        <v>3.51</v>
      </c>
      <c r="S28" s="36">
        <v>355</v>
      </c>
      <c r="T28" s="83" t="str">
        <f>IF(Status!J28=0,"",Status!J28)</f>
        <v>17T</v>
      </c>
      <c r="U28" s="1" t="s">
        <v>28</v>
      </c>
      <c r="V28" s="5">
        <v>33</v>
      </c>
      <c r="W28" s="1" t="s">
        <v>217</v>
      </c>
      <c r="X28" s="1">
        <v>72</v>
      </c>
      <c r="Y28" s="1">
        <v>511</v>
      </c>
      <c r="Z28" s="44" t="s">
        <v>219</v>
      </c>
      <c r="AA28" s="5">
        <v>43</v>
      </c>
      <c r="AB28" s="1" t="s">
        <v>223</v>
      </c>
      <c r="AC28" s="1">
        <v>27.4</v>
      </c>
      <c r="AD28" s="1">
        <v>244</v>
      </c>
      <c r="AE28" s="168" t="s">
        <v>224</v>
      </c>
      <c r="AF28" s="1">
        <v>28</v>
      </c>
      <c r="AG28" s="1">
        <v>15.7</v>
      </c>
      <c r="AH28" s="1">
        <v>1271</v>
      </c>
    </row>
    <row r="29" spans="1:34" x14ac:dyDescent="0.2">
      <c r="A29" s="77" t="str">
        <f>Status!A29</f>
        <v>LO 017 Healthy</v>
      </c>
      <c r="B29" s="81">
        <f>Status!B29</f>
        <v>3</v>
      </c>
      <c r="D29" s="38">
        <v>93.4</v>
      </c>
      <c r="E29" s="38">
        <v>25</v>
      </c>
      <c r="F29" s="1">
        <f>D29*E29</f>
        <v>2335</v>
      </c>
      <c r="G29" s="83" t="str">
        <f>Status!C29</f>
        <v>17H</v>
      </c>
      <c r="H29" s="1">
        <v>100</v>
      </c>
      <c r="I29" s="1" t="s">
        <v>139</v>
      </c>
      <c r="J29" s="1" t="s">
        <v>140</v>
      </c>
      <c r="K29" s="1">
        <v>13.2</v>
      </c>
      <c r="L29" s="6">
        <v>387</v>
      </c>
      <c r="M29" s="31" t="s">
        <v>68</v>
      </c>
      <c r="N29" s="1">
        <v>100</v>
      </c>
      <c r="O29" s="38">
        <v>8</v>
      </c>
      <c r="P29" s="1" t="s">
        <v>141</v>
      </c>
      <c r="Q29" s="1" t="s">
        <v>142</v>
      </c>
      <c r="R29" s="37">
        <v>3.22</v>
      </c>
      <c r="S29" s="36">
        <v>330</v>
      </c>
      <c r="T29" s="83" t="str">
        <f>IF(Status!J29=0,"",Status!J29)</f>
        <v>17H</v>
      </c>
      <c r="U29" s="1" t="s">
        <v>28</v>
      </c>
      <c r="V29" s="5">
        <v>32</v>
      </c>
      <c r="W29" s="1" t="s">
        <v>216</v>
      </c>
      <c r="X29" s="1">
        <v>59.4</v>
      </c>
      <c r="Y29" s="1">
        <v>466</v>
      </c>
      <c r="Z29" s="44" t="s">
        <v>219</v>
      </c>
      <c r="AA29" s="5">
        <v>42</v>
      </c>
      <c r="AB29" s="1" t="s">
        <v>222</v>
      </c>
      <c r="AC29" s="1">
        <v>31.6</v>
      </c>
      <c r="AD29" s="1">
        <v>239</v>
      </c>
      <c r="AE29" s="168" t="s">
        <v>224</v>
      </c>
      <c r="AF29" s="1">
        <v>27</v>
      </c>
      <c r="AG29" s="1">
        <v>2.62</v>
      </c>
      <c r="AH29" s="1">
        <v>1247</v>
      </c>
    </row>
    <row r="30" spans="1:34" x14ac:dyDescent="0.2">
      <c r="A30" s="77" t="str">
        <f>Status!A30</f>
        <v>LO 017 Tumor organoid CHIR</v>
      </c>
      <c r="B30" s="81">
        <f>Status!B30</f>
        <v>3</v>
      </c>
      <c r="D30" s="38">
        <v>64</v>
      </c>
      <c r="E30" s="38">
        <v>11</v>
      </c>
      <c r="F30" s="1">
        <f>D30*E30</f>
        <v>704</v>
      </c>
      <c r="G30" s="83" t="str">
        <f>Status!C30</f>
        <v>17O</v>
      </c>
      <c r="H30" s="1">
        <v>100</v>
      </c>
      <c r="I30" s="1" t="s">
        <v>143</v>
      </c>
      <c r="J30" s="1" t="s">
        <v>144</v>
      </c>
      <c r="K30" s="1">
        <v>14.5</v>
      </c>
      <c r="L30" s="6">
        <v>355</v>
      </c>
      <c r="N30" s="38"/>
      <c r="O30" s="38"/>
      <c r="T30" s="83" t="str">
        <f>IF(Status!J30=0,"",Status!J30)</f>
        <v>L17TO</v>
      </c>
      <c r="U30" s="1" t="s">
        <v>37</v>
      </c>
      <c r="V30" s="5">
        <v>22</v>
      </c>
      <c r="W30" s="1" t="s">
        <v>213</v>
      </c>
      <c r="X30" s="1">
        <v>51.2</v>
      </c>
      <c r="Y30" s="1">
        <v>612</v>
      </c>
      <c r="Z30" s="45" t="s">
        <v>219</v>
      </c>
      <c r="AE30" s="169"/>
      <c r="AF30" s="1">
        <v>16</v>
      </c>
      <c r="AG30" s="1">
        <v>6.36</v>
      </c>
      <c r="AH30" s="1">
        <v>1269</v>
      </c>
    </row>
    <row r="31" spans="1:34" x14ac:dyDescent="0.2">
      <c r="A31" s="77" t="str">
        <f>Status!A31</f>
        <v>LO 017 Healthy organoid WRN</v>
      </c>
      <c r="B31" s="81"/>
      <c r="D31" s="38"/>
      <c r="E31" s="38"/>
      <c r="G31" s="83"/>
      <c r="M31" s="31"/>
      <c r="N31" s="38"/>
      <c r="O31" s="38"/>
      <c r="T31" s="83" t="str">
        <f>IF(Status!J31=0,"",Status!J31)</f>
        <v>L17HO</v>
      </c>
      <c r="U31" s="1" t="s">
        <v>37</v>
      </c>
      <c r="V31" s="5">
        <v>23</v>
      </c>
      <c r="W31" s="1" t="s">
        <v>214</v>
      </c>
      <c r="X31" s="1">
        <v>36.200000000000003</v>
      </c>
      <c r="Y31" s="1">
        <v>585</v>
      </c>
      <c r="Z31" s="45" t="s">
        <v>219</v>
      </c>
      <c r="AE31" s="169"/>
      <c r="AF31" s="1">
        <v>17</v>
      </c>
      <c r="AG31" s="1">
        <v>3.82</v>
      </c>
      <c r="AH31" s="1">
        <v>1282</v>
      </c>
    </row>
    <row r="32" spans="1:34" x14ac:dyDescent="0.2">
      <c r="A32" s="77"/>
      <c r="B32" s="81"/>
      <c r="D32" s="38"/>
      <c r="E32" s="38"/>
      <c r="G32" s="83"/>
      <c r="M32" s="31"/>
      <c r="N32" s="38"/>
      <c r="O32" s="38"/>
      <c r="T32" s="83" t="str">
        <f>IF(Status!J32=0,"",Status!J32)</f>
        <v/>
      </c>
    </row>
    <row r="33" spans="1:34" x14ac:dyDescent="0.2">
      <c r="A33" s="77" t="str">
        <f>Status!A33</f>
        <v xml:space="preserve">LO 018 Tumor </v>
      </c>
      <c r="B33" s="81">
        <f>Status!B33</f>
        <v>3</v>
      </c>
      <c r="C33" s="28" t="s">
        <v>230</v>
      </c>
      <c r="D33" s="38">
        <v>135.6</v>
      </c>
      <c r="E33" s="38">
        <v>25</v>
      </c>
      <c r="F33" s="1">
        <f>D33*E33</f>
        <v>3390</v>
      </c>
      <c r="G33" s="83" t="str">
        <f>Status!C33</f>
        <v>18T</v>
      </c>
      <c r="H33" s="1">
        <v>100</v>
      </c>
      <c r="I33" s="38" t="s">
        <v>145</v>
      </c>
      <c r="J33" s="1" t="s">
        <v>146</v>
      </c>
      <c r="K33" s="1">
        <v>10.8</v>
      </c>
      <c r="L33" s="6">
        <v>361</v>
      </c>
      <c r="M33" s="7" t="s">
        <v>75</v>
      </c>
      <c r="N33" s="38">
        <f t="shared" ref="N33:N34" si="4">MIN(D33*7,100)</f>
        <v>100</v>
      </c>
      <c r="O33" s="38">
        <v>13</v>
      </c>
      <c r="P33" s="28" t="s">
        <v>191</v>
      </c>
      <c r="Q33" s="28" t="s">
        <v>192</v>
      </c>
      <c r="R33" s="1">
        <v>3.9</v>
      </c>
      <c r="S33" s="1">
        <v>379</v>
      </c>
      <c r="T33" s="83" t="str">
        <f>IF(Status!J33=0,"",Status!J33)</f>
        <v>18_T</v>
      </c>
      <c r="U33" s="1" t="s">
        <v>28</v>
      </c>
      <c r="V33" s="5">
        <v>59</v>
      </c>
      <c r="W33" s="1" t="s">
        <v>147</v>
      </c>
      <c r="X33" s="1">
        <v>34.799999999999997</v>
      </c>
      <c r="Z33" s="38" t="s">
        <v>63</v>
      </c>
      <c r="AA33" s="5">
        <v>65</v>
      </c>
      <c r="AB33" s="1" t="s">
        <v>148</v>
      </c>
      <c r="AC33" s="170">
        <v>80.400000000000006</v>
      </c>
      <c r="AE33" s="38" t="s">
        <v>63</v>
      </c>
      <c r="AF33" s="1">
        <v>50</v>
      </c>
      <c r="AG33" s="1">
        <v>9.9</v>
      </c>
      <c r="AH33" s="1">
        <v>1321</v>
      </c>
    </row>
    <row r="34" spans="1:34" x14ac:dyDescent="0.2">
      <c r="A34" s="77" t="str">
        <f>Status!A34</f>
        <v>LO 018 Healthy</v>
      </c>
      <c r="B34" s="81">
        <f>Status!B34</f>
        <v>3</v>
      </c>
      <c r="C34" s="28" t="s">
        <v>230</v>
      </c>
      <c r="D34" s="38">
        <v>57.6</v>
      </c>
      <c r="E34" s="38">
        <v>25</v>
      </c>
      <c r="F34" s="1">
        <f>D34*E34</f>
        <v>1440</v>
      </c>
      <c r="G34" s="83" t="str">
        <f>Status!C34</f>
        <v>18H</v>
      </c>
      <c r="H34" s="1">
        <v>100</v>
      </c>
      <c r="I34" s="38" t="s">
        <v>149</v>
      </c>
      <c r="J34" s="1" t="s">
        <v>150</v>
      </c>
      <c r="K34" s="1">
        <v>13.8</v>
      </c>
      <c r="L34" s="6">
        <v>381</v>
      </c>
      <c r="M34" s="7" t="s">
        <v>78</v>
      </c>
      <c r="N34" s="38">
        <f t="shared" si="4"/>
        <v>100</v>
      </c>
      <c r="O34" s="38">
        <v>14</v>
      </c>
      <c r="P34" s="28" t="s">
        <v>193</v>
      </c>
      <c r="Q34" s="28" t="s">
        <v>194</v>
      </c>
      <c r="R34" s="1">
        <v>4</v>
      </c>
      <c r="S34" s="1">
        <v>386</v>
      </c>
      <c r="T34" s="83" t="str">
        <f>IF(Status!J34=0,"",Status!J34)</f>
        <v>18_H</v>
      </c>
      <c r="U34" s="1" t="s">
        <v>28</v>
      </c>
      <c r="V34" s="5">
        <v>58</v>
      </c>
      <c r="W34" s="1" t="s">
        <v>151</v>
      </c>
      <c r="X34" s="1">
        <v>51</v>
      </c>
      <c r="Z34" s="38" t="s">
        <v>63</v>
      </c>
      <c r="AA34" s="5">
        <v>64</v>
      </c>
      <c r="AB34" s="1" t="s">
        <v>152</v>
      </c>
      <c r="AC34" s="1">
        <v>39.6</v>
      </c>
      <c r="AE34" s="38" t="s">
        <v>63</v>
      </c>
      <c r="AF34" s="1">
        <v>51</v>
      </c>
      <c r="AG34" s="1">
        <v>31.2</v>
      </c>
      <c r="AH34" s="1">
        <v>1333</v>
      </c>
    </row>
    <row r="35" spans="1:34" x14ac:dyDescent="0.2">
      <c r="A35" s="77" t="str">
        <f>Status!A35</f>
        <v>LO 018 Tumor organoid CHIR</v>
      </c>
      <c r="B35" s="81">
        <f>Status!B35</f>
        <v>3</v>
      </c>
      <c r="C35" s="28" t="s">
        <v>228</v>
      </c>
      <c r="D35" s="38">
        <v>21.1</v>
      </c>
      <c r="E35" s="38">
        <v>19</v>
      </c>
      <c r="F35" s="1">
        <f>D35*E35</f>
        <v>400.90000000000003</v>
      </c>
      <c r="G35" s="83"/>
      <c r="I35" s="34"/>
      <c r="J35" s="34"/>
      <c r="M35" s="7" t="s">
        <v>81</v>
      </c>
      <c r="N35" s="38">
        <f>MIN(D35*7,100)</f>
        <v>100</v>
      </c>
      <c r="O35" s="38">
        <v>15</v>
      </c>
      <c r="P35" s="28" t="s">
        <v>195</v>
      </c>
      <c r="Q35" s="28" t="s">
        <v>196</v>
      </c>
      <c r="R35" s="1">
        <v>4.5599999999999996</v>
      </c>
      <c r="S35" s="1">
        <v>356</v>
      </c>
      <c r="T35" s="83" t="str">
        <f>IF(Status!J35=0,"",Status!J35)</f>
        <v>18_TO1</v>
      </c>
      <c r="U35" s="1" t="s">
        <v>37</v>
      </c>
      <c r="V35" s="5">
        <v>62</v>
      </c>
      <c r="W35" s="1" t="s">
        <v>153</v>
      </c>
      <c r="X35" s="1">
        <v>38</v>
      </c>
      <c r="Z35" s="38" t="s">
        <v>63</v>
      </c>
    </row>
    <row r="36" spans="1:34" x14ac:dyDescent="0.2">
      <c r="A36" s="77" t="str">
        <f>Status!A36</f>
        <v>LO 018 Tumor organoid FGF2</v>
      </c>
      <c r="B36" s="81">
        <f>Status!B36</f>
        <v>3</v>
      </c>
      <c r="C36" s="28" t="s">
        <v>228</v>
      </c>
      <c r="D36" s="38">
        <v>9.5</v>
      </c>
      <c r="E36" s="38">
        <v>19</v>
      </c>
      <c r="F36" s="1">
        <f>D36*E36</f>
        <v>180.5</v>
      </c>
      <c r="G36" s="83"/>
      <c r="M36" s="7" t="s">
        <v>83</v>
      </c>
      <c r="N36" s="38">
        <v>66</v>
      </c>
      <c r="O36" s="38">
        <v>16</v>
      </c>
      <c r="P36" s="28" t="s">
        <v>197</v>
      </c>
      <c r="Q36" s="28" t="s">
        <v>198</v>
      </c>
      <c r="R36" s="1">
        <v>2.27</v>
      </c>
      <c r="S36" s="1">
        <v>393</v>
      </c>
      <c r="T36" s="83" t="str">
        <f>IF(Status!J36=0,"",Status!J36)</f>
        <v>18_TO2</v>
      </c>
      <c r="U36" s="1" t="s">
        <v>37</v>
      </c>
      <c r="V36" s="5">
        <v>61</v>
      </c>
      <c r="W36" s="1" t="s">
        <v>154</v>
      </c>
      <c r="X36" s="1">
        <v>28.2</v>
      </c>
      <c r="Z36" s="38" t="s">
        <v>63</v>
      </c>
    </row>
    <row r="37" spans="1:34" x14ac:dyDescent="0.2">
      <c r="A37" s="77" t="str">
        <f>Status!A37</f>
        <v>LO 018 Healthy Organoid WRN</v>
      </c>
      <c r="B37" s="81">
        <f>Status!B37</f>
        <v>3</v>
      </c>
      <c r="C37" s="28" t="s">
        <v>228</v>
      </c>
      <c r="D37" s="38">
        <v>21.11</v>
      </c>
      <c r="E37" s="38">
        <v>19</v>
      </c>
      <c r="F37" s="1">
        <f>D37*E37</f>
        <v>401.09</v>
      </c>
      <c r="G37" s="83"/>
      <c r="I37" s="34"/>
      <c r="J37" s="34"/>
      <c r="M37" s="31"/>
      <c r="N37" s="38"/>
      <c r="O37" s="38"/>
      <c r="T37" s="83" t="str">
        <f>IF(Status!J37=0,"",Status!J37)</f>
        <v>18_HO</v>
      </c>
      <c r="U37" s="1" t="s">
        <v>37</v>
      </c>
      <c r="V37" s="5">
        <v>63</v>
      </c>
      <c r="W37" s="1" t="s">
        <v>155</v>
      </c>
      <c r="X37" s="1">
        <v>47.4</v>
      </c>
      <c r="Z37" s="38" t="s">
        <v>63</v>
      </c>
    </row>
    <row r="38" spans="1:34" x14ac:dyDescent="0.2">
      <c r="A38" s="77"/>
      <c r="B38" s="81"/>
      <c r="C38" s="34"/>
      <c r="D38" s="38"/>
      <c r="E38" s="38"/>
      <c r="F38" s="34"/>
      <c r="G38" s="83"/>
      <c r="M38" s="31"/>
      <c r="N38" s="38"/>
      <c r="O38" s="38"/>
      <c r="T38" s="83" t="str">
        <f>IF(Status!J38=0,"",Status!J38)</f>
        <v/>
      </c>
    </row>
    <row r="39" spans="1:34" x14ac:dyDescent="0.2">
      <c r="A39" s="77" t="str">
        <f>Status!A39</f>
        <v>LO 022 Tumor</v>
      </c>
      <c r="B39" s="81">
        <f>Status!B39</f>
        <v>1</v>
      </c>
      <c r="D39" s="38">
        <v>65.599999999999994</v>
      </c>
      <c r="E39" s="38">
        <v>25</v>
      </c>
      <c r="F39" s="1">
        <f>D39*E39</f>
        <v>1639.9999999999998</v>
      </c>
      <c r="G39" s="83" t="str">
        <f>Status!C39</f>
        <v>22T</v>
      </c>
      <c r="M39" s="31"/>
      <c r="N39" s="38"/>
      <c r="O39" s="38"/>
      <c r="T39" s="83" t="str">
        <f>IF(Status!J39=0,"",Status!J39)</f>
        <v/>
      </c>
    </row>
    <row r="40" spans="1:34" x14ac:dyDescent="0.2">
      <c r="A40" s="77" t="str">
        <f>Status!A40</f>
        <v>LO 022 Healthy</v>
      </c>
      <c r="B40" s="81">
        <f>Status!B40</f>
        <v>1</v>
      </c>
      <c r="D40" s="38">
        <v>66.599999999999994</v>
      </c>
      <c r="E40" s="38">
        <v>25</v>
      </c>
      <c r="F40" s="1">
        <f>D40*E40</f>
        <v>1664.9999999999998</v>
      </c>
      <c r="G40" s="83" t="str">
        <f>Status!C40</f>
        <v>22H</v>
      </c>
      <c r="T40" s="83" t="str">
        <f>IF(Status!J40=0,"",Status!J40)</f>
        <v/>
      </c>
    </row>
    <row r="41" spans="1:34" x14ac:dyDescent="0.2">
      <c r="A41" s="78"/>
      <c r="B41" s="81"/>
      <c r="C41" s="34"/>
      <c r="D41" s="34"/>
      <c r="E41" s="38"/>
      <c r="F41" s="34"/>
      <c r="G41" s="83"/>
      <c r="T41" s="83" t="str">
        <f>IF(Status!J41=0,"",Status!J41)</f>
        <v/>
      </c>
    </row>
    <row r="42" spans="1:34" x14ac:dyDescent="0.2">
      <c r="A42" s="78"/>
      <c r="B42" s="83"/>
      <c r="E42" s="38"/>
      <c r="G42" s="83"/>
      <c r="T42" s="83"/>
    </row>
    <row r="43" spans="1:34" x14ac:dyDescent="0.2">
      <c r="A43" s="78"/>
      <c r="B43" s="83"/>
      <c r="G43" s="83"/>
    </row>
    <row r="44" spans="1:34" x14ac:dyDescent="0.2">
      <c r="A44" s="78"/>
      <c r="B44" s="83"/>
      <c r="G44" s="83"/>
    </row>
    <row r="45" spans="1:34" x14ac:dyDescent="0.2">
      <c r="A45" s="78"/>
      <c r="B45" s="83"/>
      <c r="G45" s="83"/>
    </row>
    <row r="46" spans="1:34" x14ac:dyDescent="0.2">
      <c r="A46" s="78"/>
      <c r="B46" s="83"/>
      <c r="G46" s="83"/>
    </row>
    <row r="47" spans="1:34" s="40" customFormat="1" ht="17" thickBot="1" x14ac:dyDescent="0.25">
      <c r="A47" s="79"/>
      <c r="B47" s="84"/>
      <c r="G47" s="84"/>
      <c r="L47" s="42"/>
      <c r="M47" s="39"/>
      <c r="T47" s="39"/>
      <c r="V47" s="39"/>
      <c r="AA47" s="39"/>
      <c r="AE47" s="42"/>
    </row>
    <row r="48" spans="1:34" x14ac:dyDescent="0.2">
      <c r="B48" s="71">
        <v>3</v>
      </c>
      <c r="C48" s="62" t="s">
        <v>237</v>
      </c>
      <c r="D48" s="63"/>
    </row>
    <row r="49" spans="2:4" x14ac:dyDescent="0.2">
      <c r="B49" s="72">
        <v>2</v>
      </c>
      <c r="C49" s="61" t="s">
        <v>238</v>
      </c>
    </row>
    <row r="50" spans="2:4" x14ac:dyDescent="0.2">
      <c r="B50" s="72">
        <v>1</v>
      </c>
      <c r="C50" s="61" t="s">
        <v>239</v>
      </c>
    </row>
    <row r="51" spans="2:4" ht="17" thickBot="1" x14ac:dyDescent="0.25">
      <c r="B51" s="73">
        <v>0</v>
      </c>
      <c r="C51" s="59" t="s">
        <v>240</v>
      </c>
      <c r="D51" s="14"/>
    </row>
    <row r="52" spans="2:4" ht="17" thickBot="1" x14ac:dyDescent="0.25">
      <c r="B52" s="74" t="s">
        <v>4</v>
      </c>
    </row>
  </sheetData>
  <mergeCells count="7">
    <mergeCell ref="B1:F1"/>
    <mergeCell ref="AF1:AJ1"/>
    <mergeCell ref="V1:Y1"/>
    <mergeCell ref="AA1:AD1"/>
    <mergeCell ref="G1:L1"/>
    <mergeCell ref="M1:S1"/>
    <mergeCell ref="T1:U1"/>
  </mergeCells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 C9:C37">
    <cfRule type="iconSet" priority="3">
      <iconSet showValue="0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D50BDD9-478D-094E-8F2E-C87B1BC8159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B3:B51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1FB7-7AB0-B442-A8FF-02FFA77F12F8}">
  <dimension ref="A1:E33"/>
  <sheetViews>
    <sheetView zoomScale="125" workbookViewId="0">
      <selection activeCell="C20" sqref="C20"/>
    </sheetView>
  </sheetViews>
  <sheetFormatPr baseColWidth="10" defaultColWidth="11" defaultRowHeight="16" x14ac:dyDescent="0.2"/>
  <sheetData>
    <row r="1" spans="1:5" x14ac:dyDescent="0.2">
      <c r="A1" s="27" t="s">
        <v>156</v>
      </c>
      <c r="B1" s="27" t="s">
        <v>157</v>
      </c>
      <c r="C1" s="27" t="s">
        <v>158</v>
      </c>
      <c r="D1" s="26"/>
      <c r="E1" s="26"/>
    </row>
    <row r="2" spans="1:5" x14ac:dyDescent="0.2">
      <c r="A2" s="28">
        <v>1</v>
      </c>
      <c r="B2" s="28" t="s">
        <v>159</v>
      </c>
      <c r="C2" s="28" t="s">
        <v>105</v>
      </c>
      <c r="D2" s="26"/>
      <c r="E2" s="26"/>
    </row>
    <row r="3" spans="1:5" x14ac:dyDescent="0.2">
      <c r="A3" s="28">
        <v>2</v>
      </c>
      <c r="B3" s="28" t="s">
        <v>160</v>
      </c>
      <c r="C3" s="28" t="s">
        <v>109</v>
      </c>
    </row>
    <row r="4" spans="1:5" x14ac:dyDescent="0.2">
      <c r="A4" s="28">
        <v>3</v>
      </c>
      <c r="B4" s="28" t="s">
        <v>161</v>
      </c>
      <c r="C4" s="28" t="s">
        <v>113</v>
      </c>
    </row>
    <row r="5" spans="1:5" x14ac:dyDescent="0.2">
      <c r="A5" s="28">
        <v>4</v>
      </c>
      <c r="B5" s="28" t="s">
        <v>162</v>
      </c>
      <c r="C5" s="28" t="s">
        <v>117</v>
      </c>
    </row>
    <row r="6" spans="1:5" x14ac:dyDescent="0.2">
      <c r="A6" s="28">
        <v>5</v>
      </c>
      <c r="B6" s="28" t="s">
        <v>163</v>
      </c>
      <c r="C6" s="28" t="s">
        <v>119</v>
      </c>
    </row>
    <row r="7" spans="1:5" x14ac:dyDescent="0.2">
      <c r="A7" s="28">
        <v>6</v>
      </c>
      <c r="B7" s="28" t="s">
        <v>164</v>
      </c>
      <c r="C7" s="28" t="s">
        <v>121</v>
      </c>
    </row>
    <row r="8" spans="1:5" x14ac:dyDescent="0.2">
      <c r="A8" s="28">
        <v>7</v>
      </c>
      <c r="B8" s="28" t="s">
        <v>165</v>
      </c>
      <c r="C8" s="28" t="s">
        <v>123</v>
      </c>
    </row>
    <row r="9" spans="1:5" x14ac:dyDescent="0.2">
      <c r="A9" s="28">
        <v>8</v>
      </c>
      <c r="B9" s="28" t="s">
        <v>166</v>
      </c>
      <c r="C9" s="28" t="s">
        <v>127</v>
      </c>
    </row>
    <row r="10" spans="1:5" x14ac:dyDescent="0.2">
      <c r="A10" s="28">
        <v>9</v>
      </c>
      <c r="B10" s="28" t="s">
        <v>167</v>
      </c>
      <c r="C10" s="28" t="s">
        <v>131</v>
      </c>
    </row>
    <row r="11" spans="1:5" x14ac:dyDescent="0.2">
      <c r="A11" s="28">
        <v>10</v>
      </c>
      <c r="B11" s="28" t="s">
        <v>168</v>
      </c>
      <c r="C11" s="28" t="s">
        <v>136</v>
      </c>
    </row>
    <row r="12" spans="1:5" x14ac:dyDescent="0.2">
      <c r="A12" s="28">
        <v>11</v>
      </c>
      <c r="B12" s="28" t="s">
        <v>169</v>
      </c>
      <c r="C12" s="28" t="s">
        <v>140</v>
      </c>
    </row>
    <row r="13" spans="1:5" x14ac:dyDescent="0.2">
      <c r="A13" s="28">
        <v>12</v>
      </c>
      <c r="B13" s="28" t="s">
        <v>170</v>
      </c>
      <c r="C13" s="28" t="s">
        <v>144</v>
      </c>
    </row>
    <row r="14" spans="1:5" x14ac:dyDescent="0.2">
      <c r="A14" s="28">
        <v>13</v>
      </c>
      <c r="B14" s="28" t="s">
        <v>171</v>
      </c>
      <c r="C14" s="28" t="s">
        <v>146</v>
      </c>
    </row>
    <row r="15" spans="1:5" x14ac:dyDescent="0.2">
      <c r="A15" s="28">
        <v>14</v>
      </c>
      <c r="B15" s="28" t="s">
        <v>172</v>
      </c>
      <c r="C15" s="28" t="s">
        <v>150</v>
      </c>
    </row>
    <row r="16" spans="1:5" x14ac:dyDescent="0.2">
      <c r="A16" s="28">
        <v>15</v>
      </c>
      <c r="B16" s="28" t="s">
        <v>173</v>
      </c>
      <c r="C16" s="28" t="s">
        <v>101</v>
      </c>
    </row>
    <row r="17" spans="1:3" x14ac:dyDescent="0.2">
      <c r="A17" s="28">
        <v>16</v>
      </c>
      <c r="B17" s="28" t="s">
        <v>174</v>
      </c>
      <c r="C17" s="28" t="s">
        <v>103</v>
      </c>
    </row>
    <row r="18" spans="1:3" x14ac:dyDescent="0.2">
      <c r="A18" s="28">
        <v>17</v>
      </c>
      <c r="B18" s="28" t="s">
        <v>175</v>
      </c>
      <c r="C18" s="28" t="s">
        <v>107</v>
      </c>
    </row>
    <row r="19" spans="1:3" x14ac:dyDescent="0.2">
      <c r="A19" s="28">
        <v>18</v>
      </c>
      <c r="B19" s="28" t="s">
        <v>176</v>
      </c>
      <c r="C19" s="28" t="s">
        <v>111</v>
      </c>
    </row>
    <row r="20" spans="1:3" x14ac:dyDescent="0.2">
      <c r="A20" s="28">
        <v>19</v>
      </c>
      <c r="B20" s="28" t="s">
        <v>177</v>
      </c>
      <c r="C20" s="28" t="s">
        <v>115</v>
      </c>
    </row>
    <row r="21" spans="1:3" x14ac:dyDescent="0.2">
      <c r="A21" s="28">
        <v>20</v>
      </c>
      <c r="B21" s="28" t="s">
        <v>178</v>
      </c>
      <c r="C21" s="28" t="s">
        <v>125</v>
      </c>
    </row>
    <row r="22" spans="1:3" x14ac:dyDescent="0.2">
      <c r="A22" s="28">
        <v>21</v>
      </c>
      <c r="B22" s="28" t="s">
        <v>179</v>
      </c>
      <c r="C22" s="28" t="s">
        <v>129</v>
      </c>
    </row>
    <row r="23" spans="1:3" x14ac:dyDescent="0.2">
      <c r="A23" s="28">
        <v>22</v>
      </c>
      <c r="B23" s="28" t="s">
        <v>180</v>
      </c>
      <c r="C23" s="28" t="s">
        <v>133</v>
      </c>
    </row>
    <row r="24" spans="1:3" x14ac:dyDescent="0.2">
      <c r="A24" s="28">
        <v>23</v>
      </c>
      <c r="B24" s="28" t="s">
        <v>181</v>
      </c>
      <c r="C24" s="28" t="s">
        <v>138</v>
      </c>
    </row>
    <row r="25" spans="1:3" x14ac:dyDescent="0.2">
      <c r="A25" s="28">
        <v>24</v>
      </c>
      <c r="B25" s="28" t="s">
        <v>182</v>
      </c>
      <c r="C25" s="28" t="s">
        <v>142</v>
      </c>
    </row>
    <row r="26" spans="1:3" x14ac:dyDescent="0.2">
      <c r="A26" s="28">
        <v>25</v>
      </c>
      <c r="B26" s="28" t="s">
        <v>183</v>
      </c>
      <c r="C26" s="28" t="s">
        <v>184</v>
      </c>
    </row>
    <row r="27" spans="1:3" x14ac:dyDescent="0.2">
      <c r="A27" s="28">
        <v>26</v>
      </c>
      <c r="B27" s="28" t="s">
        <v>185</v>
      </c>
      <c r="C27" s="28" t="s">
        <v>186</v>
      </c>
    </row>
    <row r="28" spans="1:3" x14ac:dyDescent="0.2">
      <c r="A28" s="28">
        <v>27</v>
      </c>
      <c r="B28" s="28" t="s">
        <v>187</v>
      </c>
      <c r="C28" s="28" t="s">
        <v>188</v>
      </c>
    </row>
    <row r="29" spans="1:3" x14ac:dyDescent="0.2">
      <c r="A29" s="28">
        <v>28</v>
      </c>
      <c r="B29" s="28" t="s">
        <v>189</v>
      </c>
      <c r="C29" s="28" t="s">
        <v>190</v>
      </c>
    </row>
    <row r="30" spans="1:3" x14ac:dyDescent="0.2">
      <c r="A30" s="28">
        <v>29</v>
      </c>
      <c r="B30" s="28" t="s">
        <v>191</v>
      </c>
      <c r="C30" s="28" t="s">
        <v>192</v>
      </c>
    </row>
    <row r="31" spans="1:3" x14ac:dyDescent="0.2">
      <c r="A31" s="28">
        <v>30</v>
      </c>
      <c r="B31" s="28" t="s">
        <v>193</v>
      </c>
      <c r="C31" s="28" t="s">
        <v>194</v>
      </c>
    </row>
    <row r="32" spans="1:3" x14ac:dyDescent="0.2">
      <c r="A32" s="28">
        <v>31</v>
      </c>
      <c r="B32" s="28" t="s">
        <v>195</v>
      </c>
      <c r="C32" s="28" t="s">
        <v>196</v>
      </c>
    </row>
    <row r="33" spans="1:3" x14ac:dyDescent="0.2">
      <c r="A33" s="28">
        <v>32</v>
      </c>
      <c r="B33" s="28" t="s">
        <v>197</v>
      </c>
      <c r="C33" s="28" t="s">
        <v>198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FACE-C82F-FA42-88B9-D8C3F5B9E8AE}">
  <dimension ref="A1:T1343"/>
  <sheetViews>
    <sheetView zoomScale="88" workbookViewId="0">
      <selection activeCell="L9" sqref="L9"/>
    </sheetView>
  </sheetViews>
  <sheetFormatPr baseColWidth="10" defaultColWidth="11" defaultRowHeight="16" x14ac:dyDescent="0.2"/>
  <cols>
    <col min="1" max="1" width="38.33203125" customWidth="1"/>
    <col min="2" max="2" width="7" style="1" customWidth="1"/>
    <col min="3" max="3" width="8" style="1" customWidth="1"/>
    <col min="4" max="5" width="9" style="1" customWidth="1"/>
    <col min="6" max="6" width="13.33203125" style="1" customWidth="1"/>
    <col min="7" max="7" width="9.83203125" style="5" customWidth="1"/>
    <col min="8" max="8" width="8.6640625" style="1" customWidth="1"/>
    <col min="9" max="9" width="8.83203125" style="1" customWidth="1"/>
    <col min="10" max="10" width="9.5" style="6" customWidth="1"/>
    <col min="11" max="11" width="10.33203125" style="1" customWidth="1"/>
    <col min="12" max="12" width="10.83203125" style="85" customWidth="1"/>
    <col min="13" max="13" width="12" style="1" customWidth="1"/>
    <col min="14" max="14" width="11.5" style="1" customWidth="1"/>
    <col min="15" max="15" width="9" style="1" customWidth="1"/>
    <col min="16" max="16" width="20.33203125" style="1" customWidth="1"/>
    <col min="17" max="18" width="10.83203125" style="1" customWidth="1"/>
    <col min="19" max="19" width="11" style="1"/>
  </cols>
  <sheetData>
    <row r="1" spans="1:19" x14ac:dyDescent="0.2">
      <c r="A1" s="8"/>
      <c r="B1" s="172" t="s">
        <v>325</v>
      </c>
      <c r="C1" s="172"/>
      <c r="D1" s="172"/>
      <c r="E1" s="172"/>
      <c r="F1" s="172"/>
      <c r="G1" s="173" t="s">
        <v>1</v>
      </c>
      <c r="H1" s="172"/>
      <c r="I1" s="172"/>
      <c r="J1" s="172"/>
      <c r="K1" s="9"/>
      <c r="L1" s="172" t="s">
        <v>2</v>
      </c>
      <c r="M1" s="172"/>
      <c r="N1" s="172"/>
      <c r="O1" s="172"/>
      <c r="P1" s="172"/>
      <c r="Q1" s="172"/>
      <c r="R1" s="172"/>
      <c r="S1" s="174"/>
    </row>
    <row r="2" spans="1:19" s="24" customFormat="1" x14ac:dyDescent="0.2">
      <c r="A2" s="19" t="s">
        <v>267</v>
      </c>
      <c r="B2" s="20" t="s">
        <v>3</v>
      </c>
      <c r="C2" s="20" t="s">
        <v>260</v>
      </c>
      <c r="D2" s="20" t="s">
        <v>255</v>
      </c>
      <c r="E2" s="20" t="s">
        <v>250</v>
      </c>
      <c r="G2" s="21" t="s">
        <v>3</v>
      </c>
      <c r="H2" s="20" t="s">
        <v>260</v>
      </c>
      <c r="I2" s="20" t="s">
        <v>255</v>
      </c>
      <c r="J2" s="20" t="s">
        <v>250</v>
      </c>
      <c r="K2" s="22"/>
      <c r="L2" s="171" t="s">
        <v>3</v>
      </c>
      <c r="M2" s="20" t="s">
        <v>7</v>
      </c>
      <c r="N2" s="20" t="s">
        <v>249</v>
      </c>
      <c r="O2" s="20" t="s">
        <v>260</v>
      </c>
      <c r="P2" s="20" t="s">
        <v>255</v>
      </c>
      <c r="Q2" s="20" t="s">
        <v>253</v>
      </c>
      <c r="R2" s="20" t="s">
        <v>254</v>
      </c>
      <c r="S2" s="23" t="s">
        <v>15</v>
      </c>
    </row>
    <row r="3" spans="1:19" x14ac:dyDescent="0.2">
      <c r="A3" s="91" t="str">
        <f>Status!A3</f>
        <v>LO 004 Tumor</v>
      </c>
      <c r="C3" s="85"/>
      <c r="G3" s="31" t="s">
        <v>17</v>
      </c>
      <c r="H3" s="85">
        <f>Status!H3</f>
        <v>0</v>
      </c>
      <c r="J3" s="1"/>
      <c r="K3" s="6"/>
      <c r="L3" s="85" t="str">
        <f>IF(Status!J3=0,"",Status!J3)</f>
        <v/>
      </c>
      <c r="O3" s="85"/>
      <c r="S3" s="4"/>
    </row>
    <row r="4" spans="1:19" x14ac:dyDescent="0.2">
      <c r="A4" s="91" t="str">
        <f>Status!A4</f>
        <v>LO 004 Healthy</v>
      </c>
      <c r="C4" s="85"/>
      <c r="G4" s="31" t="s">
        <v>20</v>
      </c>
      <c r="H4" s="85">
        <f>Status!H4</f>
        <v>1</v>
      </c>
      <c r="J4" s="1"/>
      <c r="K4" s="6"/>
      <c r="L4" s="85" t="str">
        <f>IF(Status!J4=0,"",Status!J4)</f>
        <v/>
      </c>
      <c r="O4" s="85"/>
      <c r="S4" s="4"/>
    </row>
    <row r="5" spans="1:19" x14ac:dyDescent="0.2">
      <c r="A5" s="91"/>
      <c r="C5" s="85"/>
      <c r="G5" s="31"/>
      <c r="H5" s="85">
        <f>Status!H5</f>
        <v>0</v>
      </c>
      <c r="J5" s="1"/>
      <c r="K5" s="6"/>
      <c r="L5" s="85" t="str">
        <f>IF(Status!J5=0,"",Status!J5)</f>
        <v/>
      </c>
      <c r="O5" s="85"/>
      <c r="S5" s="4"/>
    </row>
    <row r="6" spans="1:19" x14ac:dyDescent="0.2">
      <c r="A6" s="91" t="str">
        <f>Status!A6</f>
        <v>LO 007 Tumor</v>
      </c>
      <c r="B6" s="1" t="s">
        <v>22</v>
      </c>
      <c r="C6" s="85">
        <f>Status!E6</f>
        <v>3</v>
      </c>
      <c r="E6" s="1">
        <v>1</v>
      </c>
      <c r="G6" s="31"/>
      <c r="H6" s="85">
        <f>Status!H6</f>
        <v>0</v>
      </c>
      <c r="J6" s="1"/>
      <c r="K6" s="6"/>
      <c r="L6" s="85" t="str">
        <f>IF(Status!J6=0,"",Status!J6)</f>
        <v/>
      </c>
      <c r="O6" s="85"/>
      <c r="S6" s="4"/>
    </row>
    <row r="7" spans="1:19" x14ac:dyDescent="0.2">
      <c r="A7" s="91" t="str">
        <f>Status!A7</f>
        <v>LO 007 Healthy</v>
      </c>
      <c r="B7" s="1" t="s">
        <v>24</v>
      </c>
      <c r="C7" s="85">
        <f>Status!E7</f>
        <v>3</v>
      </c>
      <c r="E7" s="1">
        <v>1</v>
      </c>
      <c r="G7" s="31"/>
      <c r="H7" s="85">
        <f>Status!H7</f>
        <v>0</v>
      </c>
      <c r="J7" s="1"/>
      <c r="K7" s="6"/>
      <c r="L7" s="85" t="str">
        <f>IF(Status!J7=0,"",Status!J7)</f>
        <v/>
      </c>
      <c r="O7" s="85"/>
      <c r="S7" s="4"/>
    </row>
    <row r="8" spans="1:19" x14ac:dyDescent="0.2">
      <c r="A8" s="91"/>
      <c r="C8" s="85">
        <f>Status!E8</f>
        <v>0</v>
      </c>
      <c r="G8" s="31"/>
      <c r="H8" s="85">
        <f>Status!H8</f>
        <v>0</v>
      </c>
      <c r="J8" s="1"/>
      <c r="K8" s="6"/>
      <c r="L8" s="85" t="str">
        <f>IF(Status!J8=0,"",Status!J8)</f>
        <v/>
      </c>
      <c r="O8" s="85"/>
      <c r="S8" s="4"/>
    </row>
    <row r="9" spans="1:19" x14ac:dyDescent="0.2">
      <c r="A9" s="91" t="str">
        <f>Status!A9</f>
        <v>LO 009 Tumor</v>
      </c>
      <c r="B9" s="1" t="s">
        <v>26</v>
      </c>
      <c r="C9" s="85">
        <f>Status!E9</f>
        <v>3</v>
      </c>
      <c r="E9" s="1">
        <v>1</v>
      </c>
      <c r="G9" s="31" t="s">
        <v>26</v>
      </c>
      <c r="H9" s="85">
        <f>Status!H9</f>
        <v>1</v>
      </c>
      <c r="J9" s="1">
        <v>0</v>
      </c>
      <c r="K9" s="6"/>
      <c r="L9" s="85" t="str">
        <f>IF(Status!J9=0,"",Status!J9)</f>
        <v>09T</v>
      </c>
      <c r="M9" s="1" t="s">
        <v>28</v>
      </c>
      <c r="N9" s="18">
        <v>44888</v>
      </c>
      <c r="O9" s="85">
        <f>Status!Q9</f>
        <v>3</v>
      </c>
      <c r="P9" s="87" t="s">
        <v>327</v>
      </c>
      <c r="Q9" s="1">
        <v>0</v>
      </c>
      <c r="S9" s="4">
        <v>0</v>
      </c>
    </row>
    <row r="10" spans="1:19" x14ac:dyDescent="0.2">
      <c r="A10" s="91" t="str">
        <f>Status!A10</f>
        <v>LO 009 Healthy</v>
      </c>
      <c r="B10" s="1" t="s">
        <v>33</v>
      </c>
      <c r="C10" s="85">
        <f>Status!E10</f>
        <v>3</v>
      </c>
      <c r="E10" s="1">
        <v>1</v>
      </c>
      <c r="G10" s="31" t="s">
        <v>33</v>
      </c>
      <c r="H10" s="85">
        <f>Status!H10</f>
        <v>1</v>
      </c>
      <c r="J10" s="1">
        <v>0</v>
      </c>
      <c r="K10" s="6"/>
      <c r="L10" s="85" t="str">
        <f>IF(Status!J10=0,"",Status!J10)</f>
        <v/>
      </c>
      <c r="O10" s="85"/>
      <c r="S10" s="4"/>
    </row>
    <row r="11" spans="1:19" x14ac:dyDescent="0.2">
      <c r="A11" s="91" t="str">
        <f>Status!A11</f>
        <v>LO 009 Tumor organoid WRN</v>
      </c>
      <c r="B11" s="1" t="s">
        <v>35</v>
      </c>
      <c r="C11" s="85">
        <f>Status!E11</f>
        <v>3</v>
      </c>
      <c r="E11" s="1">
        <v>1</v>
      </c>
      <c r="G11" s="31" t="s">
        <v>35</v>
      </c>
      <c r="H11" s="85">
        <f>Status!H11</f>
        <v>1</v>
      </c>
      <c r="J11" s="1">
        <v>0</v>
      </c>
      <c r="K11" s="6"/>
      <c r="L11" s="85" t="str">
        <f>IF(Status!J11=0,"",Status!J11)</f>
        <v>L09TO</v>
      </c>
      <c r="M11" s="1" t="s">
        <v>37</v>
      </c>
      <c r="N11" s="18">
        <v>44888</v>
      </c>
      <c r="O11" s="85">
        <f>Status!Q11</f>
        <v>4</v>
      </c>
      <c r="P11" s="87" t="s">
        <v>327</v>
      </c>
      <c r="Q11" s="1">
        <v>0</v>
      </c>
      <c r="S11" s="4">
        <v>0</v>
      </c>
    </row>
    <row r="12" spans="1:19" x14ac:dyDescent="0.2">
      <c r="A12" s="91"/>
      <c r="C12" s="85">
        <f>Status!E12</f>
        <v>0</v>
      </c>
      <c r="G12" s="31"/>
      <c r="H12" s="85">
        <f>Status!H12</f>
        <v>0</v>
      </c>
      <c r="J12" s="1"/>
      <c r="K12" s="6"/>
      <c r="L12" s="85" t="str">
        <f>IF(Status!J12=0,"",Status!J12)</f>
        <v/>
      </c>
      <c r="N12" s="18"/>
      <c r="O12" s="85"/>
      <c r="S12" s="4"/>
    </row>
    <row r="13" spans="1:19" x14ac:dyDescent="0.2">
      <c r="A13" s="91" t="str">
        <f>Status!A13</f>
        <v>LO 010 Tumor</v>
      </c>
      <c r="C13" s="85">
        <f>Status!E13</f>
        <v>0</v>
      </c>
      <c r="G13" s="31" t="s">
        <v>39</v>
      </c>
      <c r="H13" s="85">
        <f>Status!H13</f>
        <v>1</v>
      </c>
      <c r="J13" s="1"/>
      <c r="K13" s="6"/>
      <c r="L13" s="85" t="str">
        <f>IF(Status!J13=0,"",Status!J13)</f>
        <v/>
      </c>
      <c r="O13" s="85"/>
      <c r="S13" s="4"/>
    </row>
    <row r="14" spans="1:19" x14ac:dyDescent="0.2">
      <c r="A14" s="91" t="str">
        <f>Status!A14</f>
        <v>LO 010 Healthy</v>
      </c>
      <c r="C14" s="85">
        <f>Status!E14</f>
        <v>0</v>
      </c>
      <c r="G14" s="31" t="s">
        <v>41</v>
      </c>
      <c r="H14" s="85">
        <f>Status!H14</f>
        <v>1</v>
      </c>
      <c r="J14" s="1"/>
      <c r="K14" s="6"/>
      <c r="L14" s="85" t="str">
        <f>IF(Status!J14=0,"",Status!J14)</f>
        <v/>
      </c>
      <c r="O14" s="85"/>
      <c r="S14" s="4"/>
    </row>
    <row r="15" spans="1:19" x14ac:dyDescent="0.2">
      <c r="A15" s="91" t="str">
        <f>Status!A15</f>
        <v>LO 010 Tumor organoid CHIR P4</v>
      </c>
      <c r="C15" s="85">
        <f>Status!E15</f>
        <v>0</v>
      </c>
      <c r="G15" s="31" t="s">
        <v>201</v>
      </c>
      <c r="H15" s="85">
        <f>Status!H15</f>
        <v>0</v>
      </c>
      <c r="J15" s="1"/>
      <c r="K15" s="6"/>
      <c r="L15" s="85" t="str">
        <f>IF(Status!J15=0,"",Status!J15)</f>
        <v/>
      </c>
      <c r="O15" s="85"/>
      <c r="S15" s="4"/>
    </row>
    <row r="16" spans="1:19" x14ac:dyDescent="0.2">
      <c r="A16" s="91" t="str">
        <f>Status!A16</f>
        <v>LO 010 Tumor organoid CHIR P2</v>
      </c>
      <c r="C16" s="85">
        <f>Status!E16</f>
        <v>0</v>
      </c>
      <c r="G16" s="31" t="s">
        <v>200</v>
      </c>
      <c r="H16" s="85">
        <f>Status!H16</f>
        <v>1</v>
      </c>
      <c r="J16" s="1"/>
      <c r="K16" s="6"/>
      <c r="L16" s="85" t="str">
        <f>IF(Status!J16=0,"",Status!J16)</f>
        <v/>
      </c>
      <c r="O16" s="85"/>
      <c r="S16" s="4"/>
    </row>
    <row r="17" spans="1:19" x14ac:dyDescent="0.2">
      <c r="A17" s="91"/>
      <c r="C17" s="85">
        <f>Status!E17</f>
        <v>0</v>
      </c>
      <c r="G17" s="31"/>
      <c r="H17" s="85">
        <f>Status!H17</f>
        <v>0</v>
      </c>
      <c r="J17" s="1"/>
      <c r="K17" s="6"/>
      <c r="L17" s="85" t="str">
        <f>IF(Status!J17=0,"",Status!J17)</f>
        <v/>
      </c>
      <c r="O17" s="85"/>
      <c r="S17" s="4"/>
    </row>
    <row r="18" spans="1:19" x14ac:dyDescent="0.2">
      <c r="A18" s="91" t="str">
        <f>Status!A18</f>
        <v>LO 011 Tumor</v>
      </c>
      <c r="B18" s="1" t="s">
        <v>43</v>
      </c>
      <c r="C18" s="85">
        <f>Status!E18</f>
        <v>3</v>
      </c>
      <c r="E18" s="1">
        <v>1</v>
      </c>
      <c r="G18" s="31"/>
      <c r="H18" s="85">
        <f>Status!H18</f>
        <v>0</v>
      </c>
      <c r="J18" s="1"/>
      <c r="K18" s="6"/>
      <c r="L18" s="85" t="str">
        <f>IF(Status!J18=0,"",Status!J18)</f>
        <v/>
      </c>
      <c r="O18" s="85"/>
      <c r="S18" s="4"/>
    </row>
    <row r="19" spans="1:19" x14ac:dyDescent="0.2">
      <c r="A19" s="91" t="str">
        <f>Status!A19</f>
        <v>LO 011 Healthy</v>
      </c>
      <c r="B19" s="1" t="s">
        <v>45</v>
      </c>
      <c r="C19" s="85">
        <f>Status!E19</f>
        <v>3</v>
      </c>
      <c r="E19" s="1">
        <v>1</v>
      </c>
      <c r="G19" s="31"/>
      <c r="H19" s="85">
        <f>Status!H19</f>
        <v>0</v>
      </c>
      <c r="J19" s="1"/>
      <c r="K19" s="6"/>
      <c r="L19" s="85" t="str">
        <f>IF(Status!J19=0,"",Status!J19)</f>
        <v/>
      </c>
      <c r="O19" s="85"/>
      <c r="S19" s="4"/>
    </row>
    <row r="20" spans="1:19" x14ac:dyDescent="0.2">
      <c r="A20" s="91" t="str">
        <f>Status!A20</f>
        <v>LO 011 Tumor organoid CHIR P3</v>
      </c>
      <c r="B20" s="1" t="s">
        <v>47</v>
      </c>
      <c r="C20" s="85">
        <f>Status!E20</f>
        <v>3</v>
      </c>
      <c r="E20" s="1">
        <v>1</v>
      </c>
      <c r="G20" s="31"/>
      <c r="H20" s="85">
        <f>Status!H20</f>
        <v>0</v>
      </c>
      <c r="J20" s="1"/>
      <c r="K20" s="6"/>
      <c r="L20" s="85" t="str">
        <f>IF(Status!J20=0,"",Status!J20)</f>
        <v>L11TO</v>
      </c>
      <c r="M20" s="1" t="s">
        <v>37</v>
      </c>
      <c r="N20" s="18">
        <v>44888</v>
      </c>
      <c r="O20" s="85">
        <f>Status!Q20</f>
        <v>3</v>
      </c>
      <c r="P20" s="87" t="s">
        <v>327</v>
      </c>
      <c r="Q20" s="1">
        <v>0</v>
      </c>
      <c r="S20" s="4">
        <v>0</v>
      </c>
    </row>
    <row r="21" spans="1:19" x14ac:dyDescent="0.2">
      <c r="A21" s="91"/>
      <c r="C21" s="85">
        <f>Status!E21</f>
        <v>0</v>
      </c>
      <c r="G21" s="31"/>
      <c r="H21" s="85">
        <f>Status!H21</f>
        <v>0</v>
      </c>
      <c r="J21" s="1"/>
      <c r="K21" s="6"/>
      <c r="L21" s="85" t="str">
        <f>IF(Status!J21=0,"",Status!J21)</f>
        <v/>
      </c>
      <c r="N21" s="18"/>
      <c r="O21" s="85"/>
      <c r="S21" s="4">
        <v>0</v>
      </c>
    </row>
    <row r="22" spans="1:19" x14ac:dyDescent="0.2">
      <c r="A22" s="91" t="str">
        <f>Status!A22</f>
        <v>LO 012 Tumor</v>
      </c>
      <c r="B22" s="1" t="s">
        <v>50</v>
      </c>
      <c r="C22" s="85">
        <f>Status!E22</f>
        <v>3</v>
      </c>
      <c r="E22" s="1">
        <v>1</v>
      </c>
      <c r="G22" s="31" t="s">
        <v>50</v>
      </c>
      <c r="H22" s="85">
        <f>Status!H22</f>
        <v>1</v>
      </c>
      <c r="J22" s="1">
        <v>0</v>
      </c>
      <c r="K22" s="6"/>
      <c r="L22" s="85" t="str">
        <f>IF(Status!J22=0,"",Status!J22)</f>
        <v>12T</v>
      </c>
      <c r="M22" s="1" t="s">
        <v>28</v>
      </c>
      <c r="N22" s="18">
        <v>44888</v>
      </c>
      <c r="O22" s="85">
        <f>Status!Q22</f>
        <v>3</v>
      </c>
      <c r="P22" s="87" t="s">
        <v>327</v>
      </c>
      <c r="Q22" s="1">
        <v>0</v>
      </c>
      <c r="S22" s="4">
        <v>0</v>
      </c>
    </row>
    <row r="23" spans="1:19" x14ac:dyDescent="0.2">
      <c r="A23" s="91" t="str">
        <f>Status!A23</f>
        <v>LO 012 Healthy</v>
      </c>
      <c r="B23" s="1" t="s">
        <v>53</v>
      </c>
      <c r="C23" s="85">
        <f>Status!E23</f>
        <v>3</v>
      </c>
      <c r="E23" s="1">
        <v>1</v>
      </c>
      <c r="G23" s="31" t="s">
        <v>53</v>
      </c>
      <c r="H23" s="85">
        <f>Status!H23</f>
        <v>1</v>
      </c>
      <c r="J23" s="1">
        <v>0</v>
      </c>
      <c r="K23" s="6"/>
      <c r="L23" s="85" t="str">
        <f>IF(Status!J23=0,"",Status!J23)</f>
        <v>12H</v>
      </c>
      <c r="M23" s="1" t="s">
        <v>28</v>
      </c>
      <c r="N23" s="18">
        <v>44888</v>
      </c>
      <c r="O23" s="85">
        <f>Status!Q23</f>
        <v>3</v>
      </c>
      <c r="P23" s="87" t="s">
        <v>327</v>
      </c>
      <c r="Q23" s="1">
        <v>0</v>
      </c>
      <c r="S23" s="4">
        <v>0</v>
      </c>
    </row>
    <row r="24" spans="1:19" x14ac:dyDescent="0.2">
      <c r="A24" s="91" t="str">
        <f>Status!A24</f>
        <v>LO 012 Tumor organoid WRN</v>
      </c>
      <c r="B24" s="1" t="s">
        <v>56</v>
      </c>
      <c r="C24" s="85">
        <f>Status!E24</f>
        <v>3</v>
      </c>
      <c r="E24" s="1">
        <v>1</v>
      </c>
      <c r="G24" s="31" t="s">
        <v>56</v>
      </c>
      <c r="H24" s="85">
        <f>Status!H24</f>
        <v>1</v>
      </c>
      <c r="J24" s="1">
        <v>0</v>
      </c>
      <c r="K24" s="6"/>
      <c r="L24" s="85" t="str">
        <f>IF(Status!J24=0,"",Status!J24)</f>
        <v>L12TO1</v>
      </c>
      <c r="M24" s="1" t="s">
        <v>37</v>
      </c>
      <c r="N24" s="18">
        <v>44888</v>
      </c>
      <c r="O24" s="85">
        <f>Status!Q24</f>
        <v>3</v>
      </c>
      <c r="P24" s="87" t="s">
        <v>327</v>
      </c>
      <c r="Q24" s="1">
        <v>0</v>
      </c>
      <c r="S24" s="4">
        <v>0</v>
      </c>
    </row>
    <row r="25" spans="1:19" x14ac:dyDescent="0.2">
      <c r="A25" s="91" t="str">
        <f>Status!A25</f>
        <v>LO 012 Tumor organoid FGF2</v>
      </c>
      <c r="B25" s="1" t="s">
        <v>59</v>
      </c>
      <c r="C25" s="85">
        <f>Status!E25</f>
        <v>0</v>
      </c>
      <c r="G25" s="31"/>
      <c r="H25" s="85" t="str">
        <f>Status!H25</f>
        <v xml:space="preserve"> </v>
      </c>
      <c r="J25" s="1" t="s">
        <v>246</v>
      </c>
      <c r="K25" s="6"/>
      <c r="L25" s="85" t="str">
        <f>IF(Status!J25=0,"",Status!J25)</f>
        <v>L12TO2</v>
      </c>
      <c r="M25" s="1" t="s">
        <v>37</v>
      </c>
      <c r="N25" s="18">
        <v>44888</v>
      </c>
      <c r="O25" s="85">
        <f>Status!Q25</f>
        <v>3</v>
      </c>
      <c r="P25" s="87" t="s">
        <v>327</v>
      </c>
      <c r="Q25" s="1">
        <v>0</v>
      </c>
      <c r="S25" s="4">
        <v>0</v>
      </c>
    </row>
    <row r="26" spans="1:19" x14ac:dyDescent="0.2">
      <c r="A26" s="91" t="str">
        <f>Status!A26</f>
        <v>LO 012 Healthy organoid WRN</v>
      </c>
      <c r="C26" s="85">
        <f>Status!E26</f>
        <v>0</v>
      </c>
      <c r="G26" s="31"/>
      <c r="H26" s="85">
        <f>Status!H26</f>
        <v>0</v>
      </c>
      <c r="J26" s="1"/>
      <c r="K26" s="6"/>
      <c r="L26" s="85" t="str">
        <f>IF(Status!J26=0,"",Status!J26)</f>
        <v>12_HO</v>
      </c>
      <c r="M26" s="1" t="s">
        <v>37</v>
      </c>
      <c r="N26" s="88">
        <v>44876</v>
      </c>
      <c r="O26" s="85">
        <f>Status!Q26</f>
        <v>3</v>
      </c>
      <c r="P26" s="87" t="s">
        <v>252</v>
      </c>
      <c r="Q26" s="1">
        <v>0</v>
      </c>
      <c r="S26" s="4">
        <v>0</v>
      </c>
    </row>
    <row r="27" spans="1:19" x14ac:dyDescent="0.2">
      <c r="A27" s="91"/>
      <c r="C27" s="85">
        <f>Status!E27</f>
        <v>0</v>
      </c>
      <c r="G27" s="31"/>
      <c r="H27" s="85">
        <f>Status!H27</f>
        <v>0</v>
      </c>
      <c r="J27" s="1"/>
      <c r="K27" s="6"/>
      <c r="L27" s="85" t="str">
        <f>IF(Status!J27=0,"",Status!J27)</f>
        <v/>
      </c>
      <c r="N27" s="18"/>
      <c r="O27" s="85"/>
      <c r="S27" s="4"/>
    </row>
    <row r="28" spans="1:19" x14ac:dyDescent="0.2">
      <c r="A28" s="91" t="str">
        <f>Status!A28</f>
        <v>LO 017 Tumor</v>
      </c>
      <c r="B28" s="1" t="s">
        <v>65</v>
      </c>
      <c r="C28" s="85">
        <f>Status!E28</f>
        <v>3</v>
      </c>
      <c r="E28" s="1">
        <v>1</v>
      </c>
      <c r="G28" s="31" t="s">
        <v>65</v>
      </c>
      <c r="H28" s="85">
        <f>Status!H28</f>
        <v>1</v>
      </c>
      <c r="J28" s="1">
        <v>0</v>
      </c>
      <c r="K28" s="6"/>
      <c r="L28" s="85" t="str">
        <f>IF(Status!J28=0,"",Status!J28)</f>
        <v>17T</v>
      </c>
      <c r="M28" s="1" t="s">
        <v>28</v>
      </c>
      <c r="N28" s="18">
        <v>44888</v>
      </c>
      <c r="O28" s="85">
        <f>Status!Q28</f>
        <v>3</v>
      </c>
      <c r="P28" s="87" t="s">
        <v>327</v>
      </c>
      <c r="Q28" s="1">
        <v>0</v>
      </c>
      <c r="S28" s="4">
        <v>0</v>
      </c>
    </row>
    <row r="29" spans="1:19" x14ac:dyDescent="0.2">
      <c r="A29" s="91" t="str">
        <f>Status!A29</f>
        <v>LO 017 Healthy</v>
      </c>
      <c r="B29" s="1" t="s">
        <v>68</v>
      </c>
      <c r="C29" s="85">
        <f>Status!E29</f>
        <v>3</v>
      </c>
      <c r="E29" s="1">
        <v>1</v>
      </c>
      <c r="G29" s="31" t="s">
        <v>68</v>
      </c>
      <c r="H29" s="85">
        <f>Status!H29</f>
        <v>1</v>
      </c>
      <c r="J29" s="1">
        <v>0</v>
      </c>
      <c r="K29" s="6"/>
      <c r="L29" s="85" t="str">
        <f>IF(Status!J29=0,"",Status!J29)</f>
        <v>17H</v>
      </c>
      <c r="M29" s="1" t="s">
        <v>28</v>
      </c>
      <c r="N29" s="18">
        <v>44888</v>
      </c>
      <c r="O29" s="85">
        <f>Status!Q29</f>
        <v>3</v>
      </c>
      <c r="P29" s="87" t="s">
        <v>327</v>
      </c>
      <c r="Q29" s="1">
        <v>0</v>
      </c>
      <c r="S29" s="4">
        <v>0</v>
      </c>
    </row>
    <row r="30" spans="1:19" x14ac:dyDescent="0.2">
      <c r="A30" s="91" t="str">
        <f>Status!A30</f>
        <v>LO 017 Tumor organoid CHIR</v>
      </c>
      <c r="B30" s="1" t="s">
        <v>71</v>
      </c>
      <c r="C30" s="85">
        <f>Status!E30</f>
        <v>3</v>
      </c>
      <c r="E30" s="1">
        <v>1</v>
      </c>
      <c r="G30" s="31"/>
      <c r="H30" s="85">
        <f>Status!H30</f>
        <v>0</v>
      </c>
      <c r="J30" s="1"/>
      <c r="K30" s="6"/>
      <c r="L30" s="85" t="str">
        <f>IF(Status!J30=0,"",Status!J30)</f>
        <v>L17TO</v>
      </c>
      <c r="M30" s="1" t="s">
        <v>37</v>
      </c>
      <c r="N30" s="18">
        <v>44888</v>
      </c>
      <c r="O30" s="85">
        <f>Status!Q30</f>
        <v>3</v>
      </c>
      <c r="P30" s="87" t="s">
        <v>327</v>
      </c>
      <c r="Q30" s="1">
        <v>0</v>
      </c>
      <c r="S30" s="4">
        <v>0</v>
      </c>
    </row>
    <row r="31" spans="1:19" x14ac:dyDescent="0.2">
      <c r="A31" s="91" t="str">
        <f>Status!A31</f>
        <v>LO 017 Healthy organoid WRN</v>
      </c>
      <c r="C31" s="85">
        <f>Status!E31</f>
        <v>0</v>
      </c>
      <c r="G31" s="31"/>
      <c r="H31" s="85">
        <f>Status!H31</f>
        <v>0</v>
      </c>
      <c r="J31" s="1"/>
      <c r="K31" s="6"/>
      <c r="L31" s="85" t="str">
        <f>IF(Status!J31=0,"",Status!J31)</f>
        <v>L17HO</v>
      </c>
      <c r="M31" s="1" t="s">
        <v>37</v>
      </c>
      <c r="N31" s="18">
        <v>44888</v>
      </c>
      <c r="O31" s="85">
        <f>Status!Q31</f>
        <v>3</v>
      </c>
      <c r="P31" s="87" t="s">
        <v>327</v>
      </c>
      <c r="Q31" s="1">
        <v>0</v>
      </c>
      <c r="S31" s="4">
        <v>0</v>
      </c>
    </row>
    <row r="32" spans="1:19" x14ac:dyDescent="0.2">
      <c r="A32" s="91"/>
      <c r="C32" s="85">
        <f>Status!E32</f>
        <v>0</v>
      </c>
      <c r="G32" s="31"/>
      <c r="H32" s="85">
        <f>Status!H32</f>
        <v>0</v>
      </c>
      <c r="J32" s="1"/>
      <c r="K32" s="6"/>
      <c r="L32" s="85" t="str">
        <f>IF(Status!J32=0,"",Status!J32)</f>
        <v/>
      </c>
      <c r="N32" s="18"/>
      <c r="O32" s="85"/>
      <c r="S32" s="4"/>
    </row>
    <row r="33" spans="1:20" x14ac:dyDescent="0.2">
      <c r="A33" s="91" t="str">
        <f>Status!A33</f>
        <v xml:space="preserve">LO 018 Tumor </v>
      </c>
      <c r="B33" s="1" t="s">
        <v>75</v>
      </c>
      <c r="C33" s="85">
        <f>Status!E33</f>
        <v>3</v>
      </c>
      <c r="E33" s="1">
        <v>1</v>
      </c>
      <c r="G33" s="31" t="s">
        <v>75</v>
      </c>
      <c r="H33" s="85">
        <f>Status!H33</f>
        <v>1</v>
      </c>
      <c r="J33" s="1"/>
      <c r="K33" s="6"/>
      <c r="L33" s="85" t="str">
        <f>IF(Status!J33=0,"",Status!J33)</f>
        <v>18_T</v>
      </c>
      <c r="M33" s="1" t="s">
        <v>28</v>
      </c>
      <c r="N33" s="88">
        <v>44876</v>
      </c>
      <c r="O33" s="85">
        <f>Status!Q33</f>
        <v>3</v>
      </c>
      <c r="P33" s="87" t="s">
        <v>252</v>
      </c>
      <c r="Q33" s="1">
        <v>0</v>
      </c>
      <c r="S33" s="4">
        <v>0</v>
      </c>
    </row>
    <row r="34" spans="1:20" x14ac:dyDescent="0.2">
      <c r="A34" s="91" t="str">
        <f>Status!A34</f>
        <v>LO 018 Healthy</v>
      </c>
      <c r="B34" s="1" t="s">
        <v>78</v>
      </c>
      <c r="C34" s="85">
        <f>Status!E34</f>
        <v>3</v>
      </c>
      <c r="E34" s="1">
        <v>1</v>
      </c>
      <c r="G34" s="31" t="s">
        <v>78</v>
      </c>
      <c r="H34" s="85">
        <f>Status!H34</f>
        <v>1</v>
      </c>
      <c r="J34" s="1"/>
      <c r="K34" s="6"/>
      <c r="L34" s="85" t="str">
        <f>IF(Status!J34=0,"",Status!J34)</f>
        <v>18_H</v>
      </c>
      <c r="M34" s="1" t="s">
        <v>28</v>
      </c>
      <c r="N34" s="88">
        <v>44876</v>
      </c>
      <c r="O34" s="85">
        <f>Status!Q34</f>
        <v>3</v>
      </c>
      <c r="P34" s="87" t="s">
        <v>252</v>
      </c>
      <c r="Q34" s="1">
        <v>0</v>
      </c>
      <c r="S34" s="4">
        <v>0</v>
      </c>
    </row>
    <row r="35" spans="1:20" x14ac:dyDescent="0.2">
      <c r="A35" s="91" t="str">
        <f>Status!A35</f>
        <v>LO 018 Tumor organoid CHIR</v>
      </c>
      <c r="C35" s="85">
        <f>Status!E35</f>
        <v>0</v>
      </c>
      <c r="G35" s="31" t="s">
        <v>81</v>
      </c>
      <c r="H35" s="85">
        <f>Status!H35</f>
        <v>1</v>
      </c>
      <c r="J35" s="1"/>
      <c r="K35" s="6"/>
      <c r="L35" s="85" t="str">
        <f>IF(Status!J35=0,"",Status!J35)</f>
        <v>18_TO1</v>
      </c>
      <c r="M35" s="1" t="s">
        <v>37</v>
      </c>
      <c r="N35" s="88">
        <v>44876</v>
      </c>
      <c r="O35" s="85">
        <f>Status!Q35</f>
        <v>3</v>
      </c>
      <c r="P35" s="87" t="s">
        <v>252</v>
      </c>
      <c r="Q35" s="1">
        <v>0</v>
      </c>
      <c r="S35" s="4">
        <v>0</v>
      </c>
    </row>
    <row r="36" spans="1:20" x14ac:dyDescent="0.2">
      <c r="A36" s="91" t="str">
        <f>Status!A36</f>
        <v>LO 018 Tumor organoid FGF2</v>
      </c>
      <c r="C36" s="85">
        <f>Status!E36</f>
        <v>0</v>
      </c>
      <c r="G36" s="31" t="s">
        <v>83</v>
      </c>
      <c r="H36" s="85">
        <f>Status!H36</f>
        <v>1</v>
      </c>
      <c r="J36" s="1"/>
      <c r="K36" s="6"/>
      <c r="L36" s="85" t="str">
        <f>IF(Status!J36=0,"",Status!J36)</f>
        <v>18_TO2</v>
      </c>
      <c r="M36" s="1" t="s">
        <v>37</v>
      </c>
      <c r="N36" s="88">
        <v>44876</v>
      </c>
      <c r="O36" s="85">
        <f>Status!Q36</f>
        <v>3</v>
      </c>
      <c r="P36" s="87" t="s">
        <v>252</v>
      </c>
      <c r="Q36" s="1">
        <v>0</v>
      </c>
      <c r="S36" s="4">
        <v>0</v>
      </c>
    </row>
    <row r="37" spans="1:20" x14ac:dyDescent="0.2">
      <c r="A37" s="91" t="str">
        <f>Status!A37</f>
        <v>LO 018 Healthy Organoid WRN</v>
      </c>
      <c r="C37" s="85">
        <f>Status!E37</f>
        <v>0</v>
      </c>
      <c r="G37" s="7"/>
      <c r="H37" s="85"/>
      <c r="J37" s="1"/>
      <c r="K37" s="6"/>
      <c r="L37" s="85" t="str">
        <f>IF(Status!J37=0,"",Status!J37)</f>
        <v>18_HO</v>
      </c>
      <c r="M37" s="1" t="s">
        <v>37</v>
      </c>
      <c r="N37" s="88">
        <v>44876</v>
      </c>
      <c r="O37" s="85">
        <f>Status!Q37</f>
        <v>3</v>
      </c>
      <c r="P37" s="87" t="s">
        <v>252</v>
      </c>
      <c r="Q37" s="1">
        <v>0</v>
      </c>
      <c r="S37" s="4">
        <v>0</v>
      </c>
    </row>
    <row r="38" spans="1:20" ht="17" customHeight="1" x14ac:dyDescent="0.2">
      <c r="A38" s="91"/>
      <c r="C38" s="85">
        <f>Status!E38</f>
        <v>0</v>
      </c>
      <c r="G38" s="7"/>
      <c r="H38" s="85"/>
      <c r="J38" s="1"/>
      <c r="K38" s="6"/>
      <c r="L38" s="85" t="str">
        <f>IF(Status!J38=0,"",Status!J38)</f>
        <v/>
      </c>
      <c r="N38" s="18"/>
      <c r="O38" s="85"/>
      <c r="S38" s="4"/>
    </row>
    <row r="39" spans="1:20" x14ac:dyDescent="0.2">
      <c r="A39" s="91" t="str">
        <f>Status!A39</f>
        <v>LO 022 Tumor</v>
      </c>
      <c r="B39" s="1" t="s">
        <v>86</v>
      </c>
      <c r="C39" s="85">
        <f>Status!E39</f>
        <v>0</v>
      </c>
      <c r="H39" s="85"/>
      <c r="J39" s="1"/>
      <c r="K39" s="6"/>
      <c r="L39" s="85" t="str">
        <f>IF(Status!J39=0,"",Status!J39)</f>
        <v/>
      </c>
      <c r="O39" s="85"/>
      <c r="S39" s="4"/>
    </row>
    <row r="40" spans="1:20" x14ac:dyDescent="0.2">
      <c r="A40" s="91" t="str">
        <f>Status!A40</f>
        <v>LO 022 Healthy</v>
      </c>
      <c r="B40" s="1" t="s">
        <v>88</v>
      </c>
      <c r="C40" s="85">
        <f>Status!E40</f>
        <v>0</v>
      </c>
      <c r="H40" s="85"/>
      <c r="J40" s="1"/>
      <c r="K40" s="6"/>
      <c r="L40" s="85" t="str">
        <f>IF(Status!J40=0,"",Status!J40)</f>
        <v/>
      </c>
      <c r="O40" s="85"/>
      <c r="S40" s="4"/>
    </row>
    <row r="41" spans="1:20" x14ac:dyDescent="0.2">
      <c r="A41" s="92"/>
      <c r="C41" s="85"/>
      <c r="H41" s="85"/>
      <c r="J41" s="1"/>
      <c r="K41" s="6"/>
      <c r="L41" s="85" t="str">
        <f>IF(Status!J41=0,"",Status!J41)</f>
        <v/>
      </c>
      <c r="O41" s="85"/>
      <c r="S41" s="4"/>
    </row>
    <row r="42" spans="1:20" x14ac:dyDescent="0.2">
      <c r="A42" s="92"/>
      <c r="C42" s="85"/>
      <c r="H42" s="85"/>
      <c r="J42" s="1"/>
      <c r="K42" s="6"/>
      <c r="L42" s="85" t="str">
        <f>IF(Status!J42=0,"",Status!J42)</f>
        <v/>
      </c>
      <c r="O42" s="85"/>
      <c r="S42" s="4"/>
    </row>
    <row r="43" spans="1:20" x14ac:dyDescent="0.2">
      <c r="A43" s="92"/>
      <c r="C43" s="85"/>
      <c r="H43" s="85"/>
      <c r="J43" s="1"/>
      <c r="K43" s="6"/>
      <c r="L43" s="85" t="str">
        <f>IF(Status!J43=0,"",Status!J43)</f>
        <v/>
      </c>
      <c r="O43" s="85"/>
      <c r="S43" s="4"/>
    </row>
    <row r="44" spans="1:20" x14ac:dyDescent="0.2">
      <c r="A44" s="92"/>
      <c r="C44" s="85"/>
      <c r="H44" s="85"/>
      <c r="J44" s="1"/>
      <c r="K44" s="6"/>
      <c r="L44" s="85" t="str">
        <f>IF(Status!J44=0,"",Status!J44)</f>
        <v/>
      </c>
      <c r="O44" s="85"/>
      <c r="S44" s="4"/>
    </row>
    <row r="45" spans="1:20" x14ac:dyDescent="0.2">
      <c r="A45" s="92"/>
      <c r="C45" s="85"/>
      <c r="H45" s="85"/>
      <c r="J45" s="1"/>
      <c r="K45" s="6"/>
      <c r="O45" s="85"/>
      <c r="S45" s="4"/>
    </row>
    <row r="46" spans="1:20" s="43" customFormat="1" ht="19" customHeight="1" thickBot="1" x14ac:dyDescent="0.25">
      <c r="A46" s="93"/>
      <c r="B46" s="14"/>
      <c r="C46" s="86"/>
      <c r="D46" s="14"/>
      <c r="E46" s="14"/>
      <c r="G46" s="15"/>
      <c r="H46" s="86"/>
      <c r="I46" s="14"/>
      <c r="J46" s="14"/>
      <c r="K46" s="16"/>
      <c r="L46" s="86"/>
      <c r="M46" s="14"/>
      <c r="N46" s="14"/>
      <c r="O46" s="86"/>
      <c r="P46" s="14"/>
      <c r="Q46" s="14"/>
      <c r="R46" s="14"/>
      <c r="S46" s="17"/>
    </row>
    <row r="47" spans="1:20" x14ac:dyDescent="0.2">
      <c r="B47" s="66"/>
      <c r="C47" s="50">
        <v>3</v>
      </c>
      <c r="D47" s="51" t="s">
        <v>231</v>
      </c>
      <c r="E47" s="50">
        <v>3</v>
      </c>
      <c r="F47" s="51" t="s">
        <v>259</v>
      </c>
      <c r="G47" s="66"/>
      <c r="H47" s="50">
        <v>3</v>
      </c>
      <c r="I47" s="51" t="s">
        <v>231</v>
      </c>
      <c r="J47" s="47">
        <v>3</v>
      </c>
      <c r="K47" s="52" t="s">
        <v>259</v>
      </c>
      <c r="O47" s="47">
        <v>3</v>
      </c>
      <c r="P47" s="52" t="s">
        <v>231</v>
      </c>
      <c r="Q47" s="47">
        <v>3</v>
      </c>
      <c r="R47" s="52" t="s">
        <v>259</v>
      </c>
      <c r="S47" s="47">
        <v>3</v>
      </c>
      <c r="T47" s="52"/>
    </row>
    <row r="48" spans="1:20" x14ac:dyDescent="0.2">
      <c r="B48" s="66"/>
      <c r="C48" s="47">
        <v>2</v>
      </c>
      <c r="D48" s="52" t="s">
        <v>232</v>
      </c>
      <c r="E48" s="47">
        <v>2</v>
      </c>
      <c r="F48" s="52" t="s">
        <v>258</v>
      </c>
      <c r="G48" s="66"/>
      <c r="H48" s="47">
        <v>2</v>
      </c>
      <c r="I48" s="52" t="s">
        <v>232</v>
      </c>
      <c r="J48" s="47">
        <v>2</v>
      </c>
      <c r="K48" s="52" t="s">
        <v>258</v>
      </c>
      <c r="O48" s="47">
        <v>2</v>
      </c>
      <c r="P48" s="52" t="s">
        <v>232</v>
      </c>
      <c r="Q48" s="47">
        <v>2</v>
      </c>
      <c r="R48" s="52" t="s">
        <v>258</v>
      </c>
      <c r="S48" s="47">
        <v>2</v>
      </c>
      <c r="T48" s="52"/>
    </row>
    <row r="49" spans="2:20" x14ac:dyDescent="0.2">
      <c r="B49" s="66"/>
      <c r="C49" s="47">
        <v>1</v>
      </c>
      <c r="D49" s="52" t="s">
        <v>233</v>
      </c>
      <c r="E49" s="47">
        <v>1</v>
      </c>
      <c r="F49" s="52" t="s">
        <v>257</v>
      </c>
      <c r="G49" s="66"/>
      <c r="H49" s="47">
        <v>1</v>
      </c>
      <c r="I49" s="52" t="s">
        <v>233</v>
      </c>
      <c r="J49" s="47">
        <v>1</v>
      </c>
      <c r="K49" s="52" t="s">
        <v>257</v>
      </c>
      <c r="O49" s="47">
        <v>1</v>
      </c>
      <c r="P49" s="52" t="s">
        <v>233</v>
      </c>
      <c r="Q49" s="47">
        <v>1</v>
      </c>
      <c r="R49" s="52" t="s">
        <v>257</v>
      </c>
      <c r="S49" s="47">
        <v>1</v>
      </c>
      <c r="T49" s="52"/>
    </row>
    <row r="50" spans="2:20" ht="17" thickBot="1" x14ac:dyDescent="0.25">
      <c r="B50" s="66"/>
      <c r="C50" s="53">
        <v>0</v>
      </c>
      <c r="D50" s="54"/>
      <c r="E50" s="53">
        <v>0</v>
      </c>
      <c r="F50" s="54" t="s">
        <v>256</v>
      </c>
      <c r="G50" s="66"/>
      <c r="H50" s="53">
        <v>0</v>
      </c>
      <c r="I50" s="54"/>
      <c r="J50" s="53">
        <v>0</v>
      </c>
      <c r="K50" s="54" t="s">
        <v>256</v>
      </c>
      <c r="O50" s="53">
        <v>0</v>
      </c>
      <c r="P50" s="54"/>
      <c r="Q50" s="53">
        <v>0</v>
      </c>
      <c r="R50" s="54" t="s">
        <v>256</v>
      </c>
      <c r="S50" s="53">
        <v>0</v>
      </c>
      <c r="T50" s="54"/>
    </row>
    <row r="51" spans="2:20" ht="17" thickBot="1" x14ac:dyDescent="0.25">
      <c r="C51" s="64" t="s">
        <v>241</v>
      </c>
      <c r="D51" s="89"/>
      <c r="E51" s="60" t="s">
        <v>250</v>
      </c>
      <c r="G51" s="1"/>
      <c r="H51" s="60" t="s">
        <v>241</v>
      </c>
      <c r="I51" s="89"/>
      <c r="J51" s="60" t="s">
        <v>250</v>
      </c>
      <c r="O51" s="89" t="s">
        <v>241</v>
      </c>
      <c r="Q51" s="90" t="s">
        <v>253</v>
      </c>
      <c r="S51" s="89" t="s">
        <v>250</v>
      </c>
    </row>
    <row r="52" spans="2:20" x14ac:dyDescent="0.2">
      <c r="G52" s="1"/>
      <c r="J52" s="1"/>
    </row>
    <row r="53" spans="2:20" x14ac:dyDescent="0.2">
      <c r="G53" s="1"/>
      <c r="J53" s="1"/>
    </row>
    <row r="54" spans="2:20" x14ac:dyDescent="0.2">
      <c r="G54" s="1"/>
      <c r="J54" s="1"/>
    </row>
    <row r="55" spans="2:20" x14ac:dyDescent="0.2">
      <c r="G55" s="1"/>
      <c r="J55" s="1"/>
    </row>
    <row r="56" spans="2:20" x14ac:dyDescent="0.2">
      <c r="G56" s="1"/>
      <c r="J56" s="1"/>
    </row>
    <row r="57" spans="2:20" x14ac:dyDescent="0.2">
      <c r="G57" s="1"/>
      <c r="J57" s="1"/>
    </row>
    <row r="58" spans="2:20" x14ac:dyDescent="0.2">
      <c r="G58" s="1"/>
      <c r="J58" s="1"/>
    </row>
    <row r="59" spans="2:20" x14ac:dyDescent="0.2">
      <c r="G59" s="1"/>
      <c r="J59" s="1"/>
    </row>
    <row r="60" spans="2:20" x14ac:dyDescent="0.2">
      <c r="G60" s="1"/>
      <c r="J60" s="1"/>
    </row>
    <row r="61" spans="2:20" x14ac:dyDescent="0.2">
      <c r="G61" s="1"/>
      <c r="J61" s="1"/>
    </row>
    <row r="62" spans="2:20" x14ac:dyDescent="0.2">
      <c r="G62" s="1"/>
      <c r="J62" s="1"/>
    </row>
    <row r="63" spans="2:20" x14ac:dyDescent="0.2">
      <c r="G63" s="1"/>
      <c r="J63" s="1"/>
    </row>
    <row r="64" spans="2:20" x14ac:dyDescent="0.2">
      <c r="G64" s="1"/>
      <c r="J64" s="1"/>
    </row>
    <row r="65" spans="7:10" x14ac:dyDescent="0.2">
      <c r="G65" s="1"/>
      <c r="J65" s="1"/>
    </row>
    <row r="66" spans="7:10" x14ac:dyDescent="0.2">
      <c r="G66" s="1"/>
      <c r="J66" s="1"/>
    </row>
    <row r="67" spans="7:10" x14ac:dyDescent="0.2">
      <c r="G67" s="1"/>
      <c r="J67" s="1"/>
    </row>
    <row r="68" spans="7:10" x14ac:dyDescent="0.2">
      <c r="G68" s="1"/>
      <c r="J68" s="1"/>
    </row>
    <row r="69" spans="7:10" x14ac:dyDescent="0.2">
      <c r="G69" s="1"/>
      <c r="J69" s="1"/>
    </row>
    <row r="70" spans="7:10" x14ac:dyDescent="0.2">
      <c r="G70" s="1"/>
      <c r="J70" s="1"/>
    </row>
    <row r="71" spans="7:10" x14ac:dyDescent="0.2">
      <c r="G71" s="1"/>
      <c r="J71" s="1"/>
    </row>
    <row r="72" spans="7:10" x14ac:dyDescent="0.2">
      <c r="G72" s="1"/>
      <c r="J72" s="1"/>
    </row>
    <row r="73" spans="7:10" x14ac:dyDescent="0.2">
      <c r="G73" s="1"/>
      <c r="J73" s="1"/>
    </row>
    <row r="74" spans="7:10" x14ac:dyDescent="0.2">
      <c r="G74" s="1"/>
      <c r="J74" s="1"/>
    </row>
    <row r="75" spans="7:10" x14ac:dyDescent="0.2">
      <c r="G75" s="1"/>
      <c r="J75" s="1"/>
    </row>
    <row r="76" spans="7:10" x14ac:dyDescent="0.2">
      <c r="G76" s="1"/>
      <c r="J76" s="1"/>
    </row>
    <row r="77" spans="7:10" x14ac:dyDescent="0.2">
      <c r="G77" s="1"/>
      <c r="J77" s="1"/>
    </row>
    <row r="78" spans="7:10" x14ac:dyDescent="0.2">
      <c r="G78" s="1"/>
      <c r="J78" s="1"/>
    </row>
    <row r="79" spans="7:10" x14ac:dyDescent="0.2">
      <c r="G79" s="1"/>
      <c r="J79" s="1"/>
    </row>
    <row r="80" spans="7:10" x14ac:dyDescent="0.2">
      <c r="G80" s="1"/>
      <c r="J80" s="1"/>
    </row>
    <row r="81" spans="7:10" x14ac:dyDescent="0.2">
      <c r="G81" s="1"/>
      <c r="J81" s="1"/>
    </row>
    <row r="82" spans="7:10" x14ac:dyDescent="0.2">
      <c r="G82" s="1"/>
      <c r="J82" s="1"/>
    </row>
    <row r="83" spans="7:10" x14ac:dyDescent="0.2">
      <c r="G83" s="1"/>
      <c r="J83" s="1"/>
    </row>
    <row r="84" spans="7:10" x14ac:dyDescent="0.2">
      <c r="G84" s="1"/>
      <c r="J84" s="1"/>
    </row>
    <row r="85" spans="7:10" x14ac:dyDescent="0.2">
      <c r="G85" s="1"/>
      <c r="J85" s="1"/>
    </row>
    <row r="86" spans="7:10" x14ac:dyDescent="0.2">
      <c r="G86" s="1"/>
      <c r="J86" s="1"/>
    </row>
    <row r="87" spans="7:10" x14ac:dyDescent="0.2">
      <c r="G87" s="1"/>
      <c r="J87" s="1"/>
    </row>
    <row r="88" spans="7:10" x14ac:dyDescent="0.2">
      <c r="G88" s="1"/>
      <c r="J88" s="1"/>
    </row>
    <row r="89" spans="7:10" x14ac:dyDescent="0.2">
      <c r="G89" s="1"/>
      <c r="J89" s="1"/>
    </row>
    <row r="90" spans="7:10" x14ac:dyDescent="0.2">
      <c r="G90" s="1"/>
      <c r="J90" s="1"/>
    </row>
    <row r="91" spans="7:10" x14ac:dyDescent="0.2">
      <c r="G91" s="1"/>
      <c r="J91" s="1"/>
    </row>
    <row r="92" spans="7:10" x14ac:dyDescent="0.2">
      <c r="G92" s="1"/>
      <c r="J92" s="1"/>
    </row>
    <row r="93" spans="7:10" x14ac:dyDescent="0.2">
      <c r="G93" s="1"/>
      <c r="J93" s="1"/>
    </row>
    <row r="94" spans="7:10" x14ac:dyDescent="0.2">
      <c r="G94" s="1"/>
      <c r="J94" s="1"/>
    </row>
    <row r="95" spans="7:10" x14ac:dyDescent="0.2">
      <c r="G95" s="1"/>
      <c r="J95" s="1"/>
    </row>
    <row r="96" spans="7:10" x14ac:dyDescent="0.2">
      <c r="G96" s="1"/>
      <c r="J96" s="1"/>
    </row>
    <row r="97" spans="7:10" x14ac:dyDescent="0.2">
      <c r="G97" s="1"/>
      <c r="J97" s="1"/>
    </row>
    <row r="98" spans="7:10" x14ac:dyDescent="0.2">
      <c r="G98" s="1"/>
      <c r="J98" s="1"/>
    </row>
    <row r="99" spans="7:10" x14ac:dyDescent="0.2">
      <c r="G99" s="1"/>
      <c r="J99" s="1"/>
    </row>
    <row r="100" spans="7:10" x14ac:dyDescent="0.2">
      <c r="G100" s="1"/>
      <c r="J100" s="1"/>
    </row>
    <row r="101" spans="7:10" x14ac:dyDescent="0.2">
      <c r="G101" s="1"/>
      <c r="J101" s="1"/>
    </row>
    <row r="102" spans="7:10" x14ac:dyDescent="0.2">
      <c r="G102" s="1"/>
      <c r="J102" s="1"/>
    </row>
    <row r="103" spans="7:10" x14ac:dyDescent="0.2">
      <c r="G103" s="1"/>
      <c r="J103" s="1"/>
    </row>
    <row r="104" spans="7:10" x14ac:dyDescent="0.2">
      <c r="G104" s="1"/>
      <c r="J104" s="1"/>
    </row>
    <row r="105" spans="7:10" x14ac:dyDescent="0.2">
      <c r="G105" s="1"/>
      <c r="J105" s="1"/>
    </row>
    <row r="106" spans="7:10" x14ac:dyDescent="0.2">
      <c r="G106" s="1"/>
      <c r="J106" s="1"/>
    </row>
    <row r="107" spans="7:10" x14ac:dyDescent="0.2">
      <c r="G107" s="1"/>
      <c r="J107" s="1"/>
    </row>
    <row r="108" spans="7:10" x14ac:dyDescent="0.2">
      <c r="G108" s="1"/>
      <c r="J108" s="1"/>
    </row>
    <row r="109" spans="7:10" x14ac:dyDescent="0.2">
      <c r="G109" s="1"/>
      <c r="J109" s="1"/>
    </row>
    <row r="110" spans="7:10" x14ac:dyDescent="0.2">
      <c r="G110" s="1"/>
      <c r="J110" s="1"/>
    </row>
    <row r="111" spans="7:10" x14ac:dyDescent="0.2">
      <c r="G111" s="1"/>
      <c r="J111" s="1"/>
    </row>
    <row r="112" spans="7:10" x14ac:dyDescent="0.2">
      <c r="G112" s="1"/>
      <c r="J112" s="1"/>
    </row>
    <row r="113" spans="7:10" x14ac:dyDescent="0.2">
      <c r="G113" s="1"/>
      <c r="J113" s="1"/>
    </row>
    <row r="114" spans="7:10" x14ac:dyDescent="0.2">
      <c r="G114" s="1"/>
      <c r="J114" s="1"/>
    </row>
    <row r="115" spans="7:10" x14ac:dyDescent="0.2">
      <c r="G115" s="1"/>
      <c r="J115" s="1"/>
    </row>
    <row r="116" spans="7:10" x14ac:dyDescent="0.2">
      <c r="G116" s="1"/>
      <c r="J116" s="1"/>
    </row>
    <row r="117" spans="7:10" x14ac:dyDescent="0.2">
      <c r="G117" s="1"/>
      <c r="J117" s="1"/>
    </row>
    <row r="118" spans="7:10" x14ac:dyDescent="0.2">
      <c r="G118" s="1"/>
      <c r="J118" s="1"/>
    </row>
    <row r="119" spans="7:10" x14ac:dyDescent="0.2">
      <c r="G119" s="1"/>
      <c r="J119" s="1"/>
    </row>
    <row r="120" spans="7:10" x14ac:dyDescent="0.2">
      <c r="G120" s="1"/>
      <c r="J120" s="1"/>
    </row>
    <row r="121" spans="7:10" x14ac:dyDescent="0.2">
      <c r="G121" s="1"/>
      <c r="J121" s="1"/>
    </row>
    <row r="122" spans="7:10" x14ac:dyDescent="0.2">
      <c r="G122" s="1"/>
      <c r="J122" s="1"/>
    </row>
    <row r="123" spans="7:10" x14ac:dyDescent="0.2">
      <c r="G123" s="1"/>
      <c r="J123" s="1"/>
    </row>
    <row r="124" spans="7:10" x14ac:dyDescent="0.2">
      <c r="G124" s="1"/>
      <c r="J124" s="1"/>
    </row>
    <row r="125" spans="7:10" x14ac:dyDescent="0.2">
      <c r="G125" s="1"/>
      <c r="J125" s="1"/>
    </row>
    <row r="126" spans="7:10" x14ac:dyDescent="0.2">
      <c r="G126" s="1"/>
      <c r="J126" s="1"/>
    </row>
    <row r="127" spans="7:10" x14ac:dyDescent="0.2">
      <c r="G127" s="1"/>
      <c r="J127" s="1"/>
    </row>
    <row r="128" spans="7:10" x14ac:dyDescent="0.2">
      <c r="G128" s="1"/>
      <c r="J128" s="1"/>
    </row>
    <row r="129" spans="7:10" x14ac:dyDescent="0.2">
      <c r="G129" s="1"/>
      <c r="J129" s="1"/>
    </row>
    <row r="130" spans="7:10" x14ac:dyDescent="0.2">
      <c r="G130" s="1"/>
      <c r="J130" s="1"/>
    </row>
    <row r="131" spans="7:10" x14ac:dyDescent="0.2">
      <c r="G131" s="1"/>
      <c r="J131" s="1"/>
    </row>
    <row r="132" spans="7:10" x14ac:dyDescent="0.2">
      <c r="G132" s="1"/>
      <c r="J132" s="1"/>
    </row>
    <row r="133" spans="7:10" x14ac:dyDescent="0.2">
      <c r="G133" s="1"/>
      <c r="J133" s="1"/>
    </row>
    <row r="134" spans="7:10" x14ac:dyDescent="0.2">
      <c r="G134" s="1"/>
      <c r="J134" s="1"/>
    </row>
    <row r="135" spans="7:10" x14ac:dyDescent="0.2">
      <c r="G135" s="1"/>
      <c r="J135" s="1"/>
    </row>
    <row r="136" spans="7:10" x14ac:dyDescent="0.2">
      <c r="G136" s="1"/>
      <c r="J136" s="1"/>
    </row>
    <row r="137" spans="7:10" x14ac:dyDescent="0.2">
      <c r="G137" s="1"/>
      <c r="J137" s="1"/>
    </row>
    <row r="138" spans="7:10" x14ac:dyDescent="0.2">
      <c r="G138" s="1"/>
      <c r="J138" s="1"/>
    </row>
    <row r="139" spans="7:10" x14ac:dyDescent="0.2">
      <c r="G139" s="1"/>
      <c r="J139" s="1"/>
    </row>
    <row r="140" spans="7:10" x14ac:dyDescent="0.2">
      <c r="G140" s="1"/>
      <c r="J140" s="1"/>
    </row>
    <row r="141" spans="7:10" x14ac:dyDescent="0.2">
      <c r="G141" s="1"/>
      <c r="J141" s="1"/>
    </row>
    <row r="142" spans="7:10" x14ac:dyDescent="0.2">
      <c r="G142" s="1"/>
      <c r="J142" s="1"/>
    </row>
    <row r="143" spans="7:10" x14ac:dyDescent="0.2">
      <c r="G143" s="1"/>
      <c r="J143" s="1"/>
    </row>
    <row r="144" spans="7:10" x14ac:dyDescent="0.2">
      <c r="G144" s="1"/>
      <c r="J144" s="1"/>
    </row>
    <row r="145" spans="7:10" x14ac:dyDescent="0.2">
      <c r="G145" s="1"/>
      <c r="J145" s="1"/>
    </row>
    <row r="146" spans="7:10" x14ac:dyDescent="0.2">
      <c r="G146" s="1"/>
      <c r="J146" s="1"/>
    </row>
    <row r="147" spans="7:10" x14ac:dyDescent="0.2">
      <c r="G147" s="1"/>
      <c r="J147" s="1"/>
    </row>
    <row r="148" spans="7:10" x14ac:dyDescent="0.2">
      <c r="G148" s="1"/>
      <c r="J148" s="1"/>
    </row>
    <row r="149" spans="7:10" x14ac:dyDescent="0.2">
      <c r="G149" s="1"/>
      <c r="J149" s="1"/>
    </row>
    <row r="150" spans="7:10" x14ac:dyDescent="0.2">
      <c r="G150" s="1"/>
      <c r="J150" s="1"/>
    </row>
    <row r="151" spans="7:10" x14ac:dyDescent="0.2">
      <c r="G151" s="1"/>
      <c r="J151" s="1"/>
    </row>
    <row r="152" spans="7:10" x14ac:dyDescent="0.2">
      <c r="G152" s="1"/>
      <c r="J152" s="1"/>
    </row>
    <row r="153" spans="7:10" x14ac:dyDescent="0.2">
      <c r="G153" s="1"/>
      <c r="J153" s="1"/>
    </row>
    <row r="154" spans="7:10" x14ac:dyDescent="0.2">
      <c r="G154" s="1"/>
      <c r="J154" s="1"/>
    </row>
    <row r="155" spans="7:10" x14ac:dyDescent="0.2">
      <c r="G155" s="1"/>
      <c r="J155" s="1"/>
    </row>
    <row r="156" spans="7:10" x14ac:dyDescent="0.2">
      <c r="G156" s="1"/>
      <c r="J156" s="1"/>
    </row>
    <row r="157" spans="7:10" x14ac:dyDescent="0.2">
      <c r="G157" s="1"/>
      <c r="J157" s="1"/>
    </row>
    <row r="158" spans="7:10" x14ac:dyDescent="0.2">
      <c r="G158" s="1"/>
      <c r="J158" s="1"/>
    </row>
    <row r="159" spans="7:10" x14ac:dyDescent="0.2">
      <c r="G159" s="1"/>
      <c r="J159" s="1"/>
    </row>
    <row r="160" spans="7:10" x14ac:dyDescent="0.2">
      <c r="G160" s="1"/>
      <c r="J160" s="1"/>
    </row>
    <row r="161" spans="7:10" x14ac:dyDescent="0.2">
      <c r="G161" s="1"/>
      <c r="J161" s="1"/>
    </row>
    <row r="162" spans="7:10" x14ac:dyDescent="0.2">
      <c r="G162" s="1"/>
      <c r="J162" s="1"/>
    </row>
    <row r="163" spans="7:10" x14ac:dyDescent="0.2">
      <c r="G163" s="1"/>
      <c r="J163" s="1"/>
    </row>
    <row r="164" spans="7:10" x14ac:dyDescent="0.2">
      <c r="G164" s="1"/>
      <c r="J164" s="1"/>
    </row>
    <row r="165" spans="7:10" x14ac:dyDescent="0.2">
      <c r="G165" s="1"/>
      <c r="J165" s="1"/>
    </row>
    <row r="166" spans="7:10" x14ac:dyDescent="0.2">
      <c r="G166" s="1"/>
      <c r="J166" s="1"/>
    </row>
    <row r="167" spans="7:10" x14ac:dyDescent="0.2">
      <c r="G167" s="1"/>
      <c r="J167" s="1"/>
    </row>
    <row r="168" spans="7:10" x14ac:dyDescent="0.2">
      <c r="G168" s="1"/>
      <c r="J168" s="1"/>
    </row>
    <row r="169" spans="7:10" x14ac:dyDescent="0.2">
      <c r="G169" s="1"/>
      <c r="J169" s="1"/>
    </row>
    <row r="170" spans="7:10" x14ac:dyDescent="0.2">
      <c r="G170" s="1"/>
      <c r="J170" s="1"/>
    </row>
    <row r="171" spans="7:10" x14ac:dyDescent="0.2">
      <c r="G171" s="1"/>
      <c r="J171" s="1"/>
    </row>
    <row r="172" spans="7:10" x14ac:dyDescent="0.2">
      <c r="G172" s="1"/>
      <c r="J172" s="1"/>
    </row>
    <row r="173" spans="7:10" x14ac:dyDescent="0.2">
      <c r="G173" s="1"/>
      <c r="J173" s="1"/>
    </row>
    <row r="174" spans="7:10" x14ac:dyDescent="0.2">
      <c r="G174" s="1"/>
      <c r="J174" s="1"/>
    </row>
    <row r="175" spans="7:10" x14ac:dyDescent="0.2">
      <c r="G175" s="1"/>
      <c r="J175" s="1"/>
    </row>
    <row r="176" spans="7:10" x14ac:dyDescent="0.2">
      <c r="G176" s="1"/>
      <c r="J176" s="1"/>
    </row>
    <row r="177" spans="7:10" x14ac:dyDescent="0.2">
      <c r="G177" s="1"/>
      <c r="J177" s="1"/>
    </row>
    <row r="178" spans="7:10" x14ac:dyDescent="0.2">
      <c r="G178" s="1"/>
      <c r="J178" s="1"/>
    </row>
    <row r="179" spans="7:10" x14ac:dyDescent="0.2">
      <c r="G179" s="1"/>
      <c r="J179" s="1"/>
    </row>
    <row r="180" spans="7:10" x14ac:dyDescent="0.2">
      <c r="G180" s="1"/>
      <c r="J180" s="1"/>
    </row>
    <row r="181" spans="7:10" x14ac:dyDescent="0.2">
      <c r="G181" s="1"/>
      <c r="J181" s="1"/>
    </row>
    <row r="182" spans="7:10" x14ac:dyDescent="0.2">
      <c r="G182" s="1"/>
      <c r="J182" s="1"/>
    </row>
    <row r="183" spans="7:10" x14ac:dyDescent="0.2">
      <c r="G183" s="1"/>
      <c r="J183" s="1"/>
    </row>
    <row r="184" spans="7:10" x14ac:dyDescent="0.2">
      <c r="G184" s="1"/>
      <c r="J184" s="1"/>
    </row>
    <row r="185" spans="7:10" x14ac:dyDescent="0.2">
      <c r="G185" s="1"/>
      <c r="J185" s="1"/>
    </row>
    <row r="186" spans="7:10" x14ac:dyDescent="0.2">
      <c r="G186" s="1"/>
      <c r="J186" s="1"/>
    </row>
    <row r="187" spans="7:10" x14ac:dyDescent="0.2">
      <c r="G187" s="1"/>
      <c r="J187" s="1"/>
    </row>
    <row r="188" spans="7:10" x14ac:dyDescent="0.2">
      <c r="G188" s="1"/>
      <c r="J188" s="1"/>
    </row>
    <row r="189" spans="7:10" x14ac:dyDescent="0.2">
      <c r="G189" s="1"/>
      <c r="J189" s="1"/>
    </row>
    <row r="190" spans="7:10" x14ac:dyDescent="0.2">
      <c r="G190" s="1"/>
      <c r="J190" s="1"/>
    </row>
    <row r="191" spans="7:10" x14ac:dyDescent="0.2">
      <c r="G191" s="1"/>
      <c r="J191" s="1"/>
    </row>
    <row r="192" spans="7:10" x14ac:dyDescent="0.2">
      <c r="G192" s="1"/>
      <c r="J192" s="1"/>
    </row>
    <row r="193" spans="7:10" x14ac:dyDescent="0.2">
      <c r="G193" s="1"/>
      <c r="J193" s="1"/>
    </row>
    <row r="194" spans="7:10" x14ac:dyDescent="0.2">
      <c r="G194" s="1"/>
      <c r="J194" s="1"/>
    </row>
    <row r="195" spans="7:10" x14ac:dyDescent="0.2">
      <c r="G195" s="1"/>
      <c r="J195" s="1"/>
    </row>
    <row r="196" spans="7:10" x14ac:dyDescent="0.2">
      <c r="G196" s="1"/>
      <c r="J196" s="1"/>
    </row>
    <row r="197" spans="7:10" x14ac:dyDescent="0.2">
      <c r="G197" s="1"/>
      <c r="J197" s="1"/>
    </row>
    <row r="198" spans="7:10" x14ac:dyDescent="0.2">
      <c r="G198" s="1"/>
      <c r="J198" s="1"/>
    </row>
    <row r="199" spans="7:10" x14ac:dyDescent="0.2">
      <c r="G199" s="1"/>
      <c r="J199" s="1"/>
    </row>
    <row r="200" spans="7:10" x14ac:dyDescent="0.2">
      <c r="G200" s="1"/>
      <c r="J200" s="1"/>
    </row>
    <row r="201" spans="7:10" x14ac:dyDescent="0.2">
      <c r="G201" s="1"/>
      <c r="J201" s="1"/>
    </row>
    <row r="202" spans="7:10" x14ac:dyDescent="0.2">
      <c r="G202" s="1"/>
      <c r="J202" s="1"/>
    </row>
    <row r="203" spans="7:10" x14ac:dyDescent="0.2">
      <c r="G203" s="1"/>
      <c r="J203" s="1"/>
    </row>
    <row r="204" spans="7:10" x14ac:dyDescent="0.2">
      <c r="G204" s="1"/>
      <c r="J204" s="1"/>
    </row>
    <row r="205" spans="7:10" x14ac:dyDescent="0.2">
      <c r="G205" s="1"/>
      <c r="J205" s="1"/>
    </row>
    <row r="206" spans="7:10" x14ac:dyDescent="0.2">
      <c r="G206" s="1"/>
      <c r="J206" s="1"/>
    </row>
    <row r="207" spans="7:10" x14ac:dyDescent="0.2">
      <c r="G207" s="1"/>
      <c r="J207" s="1"/>
    </row>
    <row r="208" spans="7:10" x14ac:dyDescent="0.2">
      <c r="G208" s="1"/>
      <c r="J208" s="1"/>
    </row>
    <row r="209" spans="7:10" x14ac:dyDescent="0.2">
      <c r="G209" s="1"/>
      <c r="J209" s="1"/>
    </row>
    <row r="210" spans="7:10" x14ac:dyDescent="0.2">
      <c r="G210" s="1"/>
      <c r="J210" s="1"/>
    </row>
    <row r="211" spans="7:10" x14ac:dyDescent="0.2">
      <c r="G211" s="1"/>
      <c r="J211" s="1"/>
    </row>
    <row r="212" spans="7:10" x14ac:dyDescent="0.2">
      <c r="G212" s="1"/>
      <c r="J212" s="1"/>
    </row>
    <row r="213" spans="7:10" x14ac:dyDescent="0.2">
      <c r="G213" s="1"/>
      <c r="J213" s="1"/>
    </row>
    <row r="214" spans="7:10" x14ac:dyDescent="0.2">
      <c r="G214" s="1"/>
      <c r="J214" s="1"/>
    </row>
    <row r="215" spans="7:10" x14ac:dyDescent="0.2">
      <c r="G215" s="1"/>
      <c r="J215" s="1"/>
    </row>
    <row r="216" spans="7:10" x14ac:dyDescent="0.2">
      <c r="G216" s="1"/>
      <c r="J216" s="1"/>
    </row>
    <row r="217" spans="7:10" x14ac:dyDescent="0.2">
      <c r="G217" s="1"/>
      <c r="J217" s="1"/>
    </row>
    <row r="218" spans="7:10" x14ac:dyDescent="0.2">
      <c r="G218" s="1"/>
      <c r="J218" s="1"/>
    </row>
    <row r="219" spans="7:10" x14ac:dyDescent="0.2">
      <c r="G219" s="1"/>
      <c r="J219" s="1"/>
    </row>
    <row r="220" spans="7:10" x14ac:dyDescent="0.2">
      <c r="G220" s="1"/>
      <c r="J220" s="1"/>
    </row>
    <row r="221" spans="7:10" x14ac:dyDescent="0.2">
      <c r="G221" s="1"/>
      <c r="J221" s="1"/>
    </row>
    <row r="222" spans="7:10" x14ac:dyDescent="0.2">
      <c r="G222" s="1"/>
      <c r="J222" s="1"/>
    </row>
    <row r="223" spans="7:10" x14ac:dyDescent="0.2">
      <c r="G223" s="1"/>
      <c r="J223" s="1"/>
    </row>
    <row r="224" spans="7:10" x14ac:dyDescent="0.2">
      <c r="G224" s="1"/>
      <c r="J224" s="1"/>
    </row>
    <row r="225" spans="7:10" x14ac:dyDescent="0.2">
      <c r="G225" s="1"/>
      <c r="J225" s="1"/>
    </row>
    <row r="226" spans="7:10" x14ac:dyDescent="0.2">
      <c r="G226" s="1"/>
      <c r="J226" s="1"/>
    </row>
    <row r="227" spans="7:10" x14ac:dyDescent="0.2">
      <c r="G227" s="1"/>
      <c r="J227" s="1"/>
    </row>
    <row r="228" spans="7:10" x14ac:dyDescent="0.2">
      <c r="G228" s="1"/>
      <c r="J228" s="1"/>
    </row>
    <row r="229" spans="7:10" x14ac:dyDescent="0.2">
      <c r="G229" s="1"/>
      <c r="J229" s="1"/>
    </row>
    <row r="230" spans="7:10" x14ac:dyDescent="0.2">
      <c r="G230" s="1"/>
      <c r="J230" s="1"/>
    </row>
    <row r="231" spans="7:10" x14ac:dyDescent="0.2">
      <c r="G231" s="1"/>
      <c r="J231" s="1"/>
    </row>
    <row r="232" spans="7:10" x14ac:dyDescent="0.2">
      <c r="G232" s="1"/>
      <c r="J232" s="1"/>
    </row>
    <row r="233" spans="7:10" x14ac:dyDescent="0.2">
      <c r="G233" s="1"/>
      <c r="J233" s="1"/>
    </row>
    <row r="234" spans="7:10" x14ac:dyDescent="0.2">
      <c r="G234" s="1"/>
      <c r="J234" s="1"/>
    </row>
    <row r="235" spans="7:10" x14ac:dyDescent="0.2">
      <c r="G235" s="1"/>
      <c r="J235" s="1"/>
    </row>
    <row r="236" spans="7:10" x14ac:dyDescent="0.2">
      <c r="G236" s="1"/>
      <c r="J236" s="1"/>
    </row>
    <row r="237" spans="7:10" x14ac:dyDescent="0.2">
      <c r="G237" s="1"/>
      <c r="J237" s="1"/>
    </row>
    <row r="238" spans="7:10" x14ac:dyDescent="0.2">
      <c r="G238" s="1"/>
      <c r="J238" s="1"/>
    </row>
    <row r="239" spans="7:10" x14ac:dyDescent="0.2">
      <c r="G239" s="1"/>
      <c r="J239" s="1"/>
    </row>
    <row r="240" spans="7:10" x14ac:dyDescent="0.2">
      <c r="G240" s="1"/>
      <c r="J240" s="1"/>
    </row>
    <row r="241" spans="7:10" x14ac:dyDescent="0.2">
      <c r="G241" s="1"/>
      <c r="J241" s="1"/>
    </row>
    <row r="242" spans="7:10" x14ac:dyDescent="0.2">
      <c r="G242" s="1"/>
      <c r="J242" s="1"/>
    </row>
    <row r="243" spans="7:10" x14ac:dyDescent="0.2">
      <c r="G243" s="1"/>
      <c r="J243" s="1"/>
    </row>
    <row r="244" spans="7:10" x14ac:dyDescent="0.2">
      <c r="G244" s="1"/>
      <c r="J244" s="1"/>
    </row>
    <row r="245" spans="7:10" x14ac:dyDescent="0.2">
      <c r="G245" s="1"/>
      <c r="J245" s="1"/>
    </row>
    <row r="246" spans="7:10" x14ac:dyDescent="0.2">
      <c r="G246" s="1"/>
      <c r="J246" s="1"/>
    </row>
    <row r="247" spans="7:10" x14ac:dyDescent="0.2">
      <c r="G247" s="1"/>
      <c r="J247" s="1"/>
    </row>
    <row r="248" spans="7:10" x14ac:dyDescent="0.2">
      <c r="G248" s="1"/>
      <c r="J248" s="1"/>
    </row>
    <row r="249" spans="7:10" x14ac:dyDescent="0.2">
      <c r="G249" s="1"/>
      <c r="J249" s="1"/>
    </row>
    <row r="250" spans="7:10" x14ac:dyDescent="0.2">
      <c r="G250" s="1"/>
      <c r="J250" s="1"/>
    </row>
    <row r="251" spans="7:10" x14ac:dyDescent="0.2">
      <c r="G251" s="1"/>
      <c r="J251" s="1"/>
    </row>
    <row r="252" spans="7:10" x14ac:dyDescent="0.2">
      <c r="G252" s="1"/>
      <c r="J252" s="1"/>
    </row>
    <row r="253" spans="7:10" x14ac:dyDescent="0.2">
      <c r="G253" s="1"/>
      <c r="J253" s="1"/>
    </row>
    <row r="254" spans="7:10" x14ac:dyDescent="0.2">
      <c r="G254" s="1"/>
      <c r="J254" s="1"/>
    </row>
    <row r="255" spans="7:10" x14ac:dyDescent="0.2">
      <c r="G255" s="1"/>
      <c r="J255" s="1"/>
    </row>
    <row r="256" spans="7:10" x14ac:dyDescent="0.2">
      <c r="G256" s="1"/>
      <c r="J256" s="1"/>
    </row>
    <row r="257" spans="7:10" x14ac:dyDescent="0.2">
      <c r="G257" s="1"/>
      <c r="J257" s="1"/>
    </row>
    <row r="258" spans="7:10" x14ac:dyDescent="0.2">
      <c r="G258" s="1"/>
      <c r="J258" s="1"/>
    </row>
    <row r="259" spans="7:10" x14ac:dyDescent="0.2">
      <c r="G259" s="1"/>
      <c r="J259" s="1"/>
    </row>
    <row r="260" spans="7:10" x14ac:dyDescent="0.2">
      <c r="G260" s="1"/>
      <c r="J260" s="1"/>
    </row>
    <row r="261" spans="7:10" x14ac:dyDescent="0.2">
      <c r="G261" s="1"/>
      <c r="J261" s="1"/>
    </row>
    <row r="262" spans="7:10" x14ac:dyDescent="0.2">
      <c r="G262" s="1"/>
      <c r="J262" s="1"/>
    </row>
    <row r="263" spans="7:10" x14ac:dyDescent="0.2">
      <c r="G263" s="1"/>
      <c r="J263" s="1"/>
    </row>
    <row r="264" spans="7:10" x14ac:dyDescent="0.2">
      <c r="G264" s="1"/>
      <c r="J264" s="1"/>
    </row>
    <row r="265" spans="7:10" x14ac:dyDescent="0.2">
      <c r="G265" s="1"/>
      <c r="J265" s="1"/>
    </row>
    <row r="266" spans="7:10" x14ac:dyDescent="0.2">
      <c r="G266" s="1"/>
      <c r="J266" s="1"/>
    </row>
    <row r="267" spans="7:10" x14ac:dyDescent="0.2">
      <c r="G267" s="1"/>
      <c r="J267" s="1"/>
    </row>
    <row r="268" spans="7:10" x14ac:dyDescent="0.2">
      <c r="G268" s="1"/>
      <c r="J268" s="1"/>
    </row>
    <row r="269" spans="7:10" x14ac:dyDescent="0.2">
      <c r="G269" s="1"/>
      <c r="J269" s="1"/>
    </row>
    <row r="270" spans="7:10" x14ac:dyDescent="0.2">
      <c r="G270" s="1"/>
      <c r="J270" s="1"/>
    </row>
    <row r="271" spans="7:10" x14ac:dyDescent="0.2">
      <c r="G271" s="1"/>
      <c r="J271" s="1"/>
    </row>
    <row r="272" spans="7:10" x14ac:dyDescent="0.2">
      <c r="G272" s="1"/>
      <c r="J272" s="1"/>
    </row>
    <row r="273" spans="7:10" x14ac:dyDescent="0.2">
      <c r="G273" s="1"/>
      <c r="J273" s="1"/>
    </row>
    <row r="274" spans="7:10" x14ac:dyDescent="0.2">
      <c r="G274" s="1"/>
      <c r="J274" s="1"/>
    </row>
    <row r="275" spans="7:10" x14ac:dyDescent="0.2">
      <c r="G275" s="1"/>
      <c r="J275" s="1"/>
    </row>
    <row r="276" spans="7:10" x14ac:dyDescent="0.2">
      <c r="G276" s="1"/>
      <c r="J276" s="1"/>
    </row>
    <row r="277" spans="7:10" x14ac:dyDescent="0.2">
      <c r="G277" s="1"/>
      <c r="J277" s="1"/>
    </row>
    <row r="278" spans="7:10" x14ac:dyDescent="0.2">
      <c r="G278" s="1"/>
      <c r="J278" s="1"/>
    </row>
    <row r="279" spans="7:10" x14ac:dyDescent="0.2">
      <c r="G279" s="1"/>
      <c r="J279" s="1"/>
    </row>
    <row r="280" spans="7:10" x14ac:dyDescent="0.2">
      <c r="G280" s="1"/>
      <c r="J280" s="1"/>
    </row>
    <row r="281" spans="7:10" x14ac:dyDescent="0.2">
      <c r="G281" s="1"/>
      <c r="J281" s="1"/>
    </row>
    <row r="282" spans="7:10" x14ac:dyDescent="0.2">
      <c r="G282" s="1"/>
      <c r="J282" s="1"/>
    </row>
    <row r="283" spans="7:10" x14ac:dyDescent="0.2">
      <c r="G283" s="1"/>
      <c r="J283" s="1"/>
    </row>
    <row r="284" spans="7:10" x14ac:dyDescent="0.2">
      <c r="G284" s="1"/>
      <c r="J284" s="1"/>
    </row>
    <row r="285" spans="7:10" x14ac:dyDescent="0.2">
      <c r="G285" s="1"/>
      <c r="J285" s="1"/>
    </row>
    <row r="286" spans="7:10" x14ac:dyDescent="0.2">
      <c r="G286" s="1"/>
      <c r="J286" s="1"/>
    </row>
    <row r="287" spans="7:10" x14ac:dyDescent="0.2">
      <c r="G287" s="1"/>
      <c r="J287" s="1"/>
    </row>
    <row r="288" spans="7:10" x14ac:dyDescent="0.2">
      <c r="G288" s="1"/>
      <c r="J288" s="1"/>
    </row>
    <row r="289" spans="7:10" x14ac:dyDescent="0.2">
      <c r="G289" s="1"/>
      <c r="J289" s="1"/>
    </row>
    <row r="290" spans="7:10" x14ac:dyDescent="0.2">
      <c r="G290" s="1"/>
      <c r="J290" s="1"/>
    </row>
    <row r="291" spans="7:10" x14ac:dyDescent="0.2">
      <c r="G291" s="1"/>
      <c r="J291" s="1"/>
    </row>
    <row r="292" spans="7:10" x14ac:dyDescent="0.2">
      <c r="G292" s="1"/>
      <c r="J292" s="1"/>
    </row>
    <row r="293" spans="7:10" x14ac:dyDescent="0.2">
      <c r="G293" s="1"/>
      <c r="J293" s="1"/>
    </row>
    <row r="294" spans="7:10" x14ac:dyDescent="0.2">
      <c r="G294" s="1"/>
      <c r="J294" s="1"/>
    </row>
    <row r="295" spans="7:10" x14ac:dyDescent="0.2">
      <c r="G295" s="1"/>
      <c r="J295" s="1"/>
    </row>
    <row r="296" spans="7:10" x14ac:dyDescent="0.2">
      <c r="G296" s="1"/>
      <c r="J296" s="1"/>
    </row>
    <row r="297" spans="7:10" x14ac:dyDescent="0.2">
      <c r="G297" s="1"/>
      <c r="J297" s="1"/>
    </row>
    <row r="298" spans="7:10" x14ac:dyDescent="0.2">
      <c r="G298" s="1"/>
      <c r="J298" s="1"/>
    </row>
    <row r="299" spans="7:10" x14ac:dyDescent="0.2">
      <c r="G299" s="1"/>
      <c r="J299" s="1"/>
    </row>
    <row r="300" spans="7:10" x14ac:dyDescent="0.2">
      <c r="G300" s="1"/>
      <c r="J300" s="1"/>
    </row>
    <row r="301" spans="7:10" x14ac:dyDescent="0.2">
      <c r="G301" s="1"/>
      <c r="J301" s="1"/>
    </row>
    <row r="302" spans="7:10" x14ac:dyDescent="0.2">
      <c r="G302" s="1"/>
      <c r="J302" s="1"/>
    </row>
    <row r="303" spans="7:10" x14ac:dyDescent="0.2">
      <c r="G303" s="1"/>
      <c r="J303" s="1"/>
    </row>
    <row r="304" spans="7:10" x14ac:dyDescent="0.2">
      <c r="G304" s="1"/>
      <c r="J304" s="1"/>
    </row>
    <row r="305" spans="7:10" x14ac:dyDescent="0.2">
      <c r="G305" s="1"/>
      <c r="J305" s="1"/>
    </row>
    <row r="306" spans="7:10" x14ac:dyDescent="0.2">
      <c r="G306" s="1"/>
      <c r="J306" s="1"/>
    </row>
    <row r="307" spans="7:10" x14ac:dyDescent="0.2">
      <c r="G307" s="1"/>
      <c r="J307" s="1"/>
    </row>
    <row r="308" spans="7:10" x14ac:dyDescent="0.2">
      <c r="G308" s="1"/>
      <c r="J308" s="1"/>
    </row>
    <row r="309" spans="7:10" x14ac:dyDescent="0.2">
      <c r="G309" s="1"/>
      <c r="J309" s="1"/>
    </row>
    <row r="310" spans="7:10" x14ac:dyDescent="0.2">
      <c r="G310" s="1"/>
      <c r="J310" s="1"/>
    </row>
    <row r="311" spans="7:10" x14ac:dyDescent="0.2">
      <c r="G311" s="1"/>
      <c r="J311" s="1"/>
    </row>
    <row r="312" spans="7:10" x14ac:dyDescent="0.2">
      <c r="G312" s="1"/>
      <c r="J312" s="1"/>
    </row>
    <row r="313" spans="7:10" x14ac:dyDescent="0.2">
      <c r="G313" s="1"/>
      <c r="J313" s="1"/>
    </row>
    <row r="314" spans="7:10" x14ac:dyDescent="0.2">
      <c r="G314" s="1"/>
      <c r="J314" s="1"/>
    </row>
    <row r="315" spans="7:10" x14ac:dyDescent="0.2">
      <c r="G315" s="1"/>
      <c r="J315" s="1"/>
    </row>
    <row r="316" spans="7:10" x14ac:dyDescent="0.2">
      <c r="G316" s="1"/>
      <c r="J316" s="1"/>
    </row>
    <row r="317" spans="7:10" x14ac:dyDescent="0.2">
      <c r="G317" s="1"/>
      <c r="J317" s="1"/>
    </row>
    <row r="318" spans="7:10" x14ac:dyDescent="0.2">
      <c r="G318" s="1"/>
      <c r="J318" s="1"/>
    </row>
    <row r="319" spans="7:10" x14ac:dyDescent="0.2">
      <c r="G319" s="1"/>
      <c r="J319" s="1"/>
    </row>
    <row r="320" spans="7:10" x14ac:dyDescent="0.2">
      <c r="G320" s="1"/>
      <c r="J320" s="1"/>
    </row>
    <row r="321" spans="7:10" x14ac:dyDescent="0.2">
      <c r="G321" s="1"/>
      <c r="J321" s="1"/>
    </row>
    <row r="322" spans="7:10" x14ac:dyDescent="0.2">
      <c r="G322" s="1"/>
      <c r="J322" s="1"/>
    </row>
    <row r="323" spans="7:10" x14ac:dyDescent="0.2">
      <c r="G323" s="1"/>
      <c r="J323" s="1"/>
    </row>
    <row r="324" spans="7:10" x14ac:dyDescent="0.2">
      <c r="G324" s="1"/>
      <c r="J324" s="1"/>
    </row>
    <row r="325" spans="7:10" x14ac:dyDescent="0.2">
      <c r="G325" s="1"/>
      <c r="J325" s="1"/>
    </row>
    <row r="326" spans="7:10" x14ac:dyDescent="0.2">
      <c r="G326" s="1"/>
      <c r="J326" s="1"/>
    </row>
    <row r="327" spans="7:10" x14ac:dyDescent="0.2">
      <c r="G327" s="1"/>
      <c r="J327" s="1"/>
    </row>
    <row r="328" spans="7:10" x14ac:dyDescent="0.2">
      <c r="G328" s="1"/>
      <c r="J328" s="1"/>
    </row>
    <row r="329" spans="7:10" x14ac:dyDescent="0.2">
      <c r="G329" s="1"/>
      <c r="J329" s="1"/>
    </row>
    <row r="330" spans="7:10" x14ac:dyDescent="0.2">
      <c r="G330" s="1"/>
      <c r="J330" s="1"/>
    </row>
    <row r="331" spans="7:10" x14ac:dyDescent="0.2">
      <c r="G331" s="1"/>
      <c r="J331" s="1"/>
    </row>
    <row r="332" spans="7:10" x14ac:dyDescent="0.2">
      <c r="G332" s="1"/>
      <c r="J332" s="1"/>
    </row>
    <row r="333" spans="7:10" x14ac:dyDescent="0.2">
      <c r="G333" s="1"/>
      <c r="J333" s="1"/>
    </row>
    <row r="334" spans="7:10" x14ac:dyDescent="0.2">
      <c r="G334" s="1"/>
      <c r="J334" s="1"/>
    </row>
    <row r="335" spans="7:10" x14ac:dyDescent="0.2">
      <c r="G335" s="1"/>
      <c r="J335" s="1"/>
    </row>
    <row r="336" spans="7:10" x14ac:dyDescent="0.2">
      <c r="G336" s="1"/>
      <c r="J336" s="1"/>
    </row>
    <row r="337" spans="7:10" x14ac:dyDescent="0.2">
      <c r="G337" s="1"/>
      <c r="J337" s="1"/>
    </row>
    <row r="338" spans="7:10" x14ac:dyDescent="0.2">
      <c r="G338" s="1"/>
      <c r="J338" s="1"/>
    </row>
    <row r="339" spans="7:10" x14ac:dyDescent="0.2">
      <c r="G339" s="1"/>
      <c r="J339" s="1"/>
    </row>
    <row r="340" spans="7:10" x14ac:dyDescent="0.2">
      <c r="G340" s="1"/>
      <c r="J340" s="1"/>
    </row>
    <row r="341" spans="7:10" x14ac:dyDescent="0.2">
      <c r="G341" s="1"/>
      <c r="J341" s="1"/>
    </row>
    <row r="342" spans="7:10" x14ac:dyDescent="0.2">
      <c r="G342" s="1"/>
      <c r="J342" s="1"/>
    </row>
    <row r="343" spans="7:10" x14ac:dyDescent="0.2">
      <c r="G343" s="1"/>
      <c r="J343" s="1"/>
    </row>
    <row r="344" spans="7:10" x14ac:dyDescent="0.2">
      <c r="G344" s="1"/>
      <c r="J344" s="1"/>
    </row>
    <row r="345" spans="7:10" x14ac:dyDescent="0.2">
      <c r="G345" s="1"/>
      <c r="J345" s="1"/>
    </row>
    <row r="346" spans="7:10" x14ac:dyDescent="0.2">
      <c r="G346" s="1"/>
      <c r="J346" s="1"/>
    </row>
    <row r="347" spans="7:10" x14ac:dyDescent="0.2">
      <c r="G347" s="1"/>
      <c r="J347" s="1"/>
    </row>
    <row r="348" spans="7:10" x14ac:dyDescent="0.2">
      <c r="G348" s="1"/>
      <c r="J348" s="1"/>
    </row>
    <row r="349" spans="7:10" x14ac:dyDescent="0.2">
      <c r="G349" s="1"/>
      <c r="J349" s="1"/>
    </row>
    <row r="350" spans="7:10" x14ac:dyDescent="0.2">
      <c r="G350" s="1"/>
      <c r="J350" s="1"/>
    </row>
    <row r="351" spans="7:10" x14ac:dyDescent="0.2">
      <c r="G351" s="1"/>
      <c r="J351" s="1"/>
    </row>
    <row r="352" spans="7:10" x14ac:dyDescent="0.2">
      <c r="G352" s="1"/>
      <c r="J352" s="1"/>
    </row>
    <row r="353" spans="7:10" x14ac:dyDescent="0.2">
      <c r="G353" s="1"/>
      <c r="J353" s="1"/>
    </row>
    <row r="354" spans="7:10" x14ac:dyDescent="0.2">
      <c r="G354" s="1"/>
      <c r="J354" s="1"/>
    </row>
    <row r="355" spans="7:10" x14ac:dyDescent="0.2">
      <c r="G355" s="1"/>
      <c r="J355" s="1"/>
    </row>
    <row r="356" spans="7:10" x14ac:dyDescent="0.2">
      <c r="G356" s="1"/>
      <c r="J356" s="1"/>
    </row>
    <row r="357" spans="7:10" x14ac:dyDescent="0.2">
      <c r="G357" s="1"/>
      <c r="J357" s="1"/>
    </row>
    <row r="358" spans="7:10" x14ac:dyDescent="0.2">
      <c r="G358" s="1"/>
      <c r="J358" s="1"/>
    </row>
    <row r="359" spans="7:10" x14ac:dyDescent="0.2">
      <c r="G359" s="1"/>
      <c r="J359" s="1"/>
    </row>
    <row r="360" spans="7:10" x14ac:dyDescent="0.2">
      <c r="G360" s="1"/>
      <c r="J360" s="1"/>
    </row>
    <row r="361" spans="7:10" x14ac:dyDescent="0.2">
      <c r="G361" s="1"/>
      <c r="J361" s="1"/>
    </row>
    <row r="362" spans="7:10" x14ac:dyDescent="0.2">
      <c r="G362" s="1"/>
      <c r="J362" s="1"/>
    </row>
    <row r="363" spans="7:10" x14ac:dyDescent="0.2">
      <c r="G363" s="1"/>
      <c r="J363" s="1"/>
    </row>
    <row r="364" spans="7:10" x14ac:dyDescent="0.2">
      <c r="G364" s="1"/>
      <c r="J364" s="1"/>
    </row>
    <row r="365" spans="7:10" x14ac:dyDescent="0.2">
      <c r="G365" s="1"/>
      <c r="J365" s="1"/>
    </row>
    <row r="366" spans="7:10" x14ac:dyDescent="0.2">
      <c r="G366" s="1"/>
      <c r="J366" s="1"/>
    </row>
    <row r="367" spans="7:10" x14ac:dyDescent="0.2">
      <c r="G367" s="1"/>
      <c r="J367" s="1"/>
    </row>
    <row r="368" spans="7:10" x14ac:dyDescent="0.2">
      <c r="G368" s="1"/>
      <c r="J368" s="1"/>
    </row>
    <row r="369" spans="7:10" x14ac:dyDescent="0.2">
      <c r="G369" s="1"/>
      <c r="J369" s="1"/>
    </row>
    <row r="370" spans="7:10" x14ac:dyDescent="0.2">
      <c r="G370" s="1"/>
      <c r="J370" s="1"/>
    </row>
    <row r="371" spans="7:10" x14ac:dyDescent="0.2">
      <c r="G371" s="1"/>
      <c r="J371" s="1"/>
    </row>
    <row r="372" spans="7:10" x14ac:dyDescent="0.2">
      <c r="G372" s="1"/>
      <c r="J372" s="1"/>
    </row>
    <row r="373" spans="7:10" x14ac:dyDescent="0.2">
      <c r="G373" s="1"/>
      <c r="J373" s="1"/>
    </row>
    <row r="374" spans="7:10" x14ac:dyDescent="0.2">
      <c r="G374" s="1"/>
      <c r="J374" s="1"/>
    </row>
    <row r="375" spans="7:10" x14ac:dyDescent="0.2">
      <c r="G375" s="1"/>
      <c r="J375" s="1"/>
    </row>
    <row r="376" spans="7:10" x14ac:dyDescent="0.2">
      <c r="G376" s="1"/>
      <c r="J376" s="1"/>
    </row>
    <row r="377" spans="7:10" x14ac:dyDescent="0.2">
      <c r="G377" s="1"/>
      <c r="J377" s="1"/>
    </row>
    <row r="378" spans="7:10" x14ac:dyDescent="0.2">
      <c r="G378" s="1"/>
      <c r="J378" s="1"/>
    </row>
    <row r="379" spans="7:10" x14ac:dyDescent="0.2">
      <c r="G379" s="1"/>
      <c r="J379" s="1"/>
    </row>
    <row r="380" spans="7:10" x14ac:dyDescent="0.2">
      <c r="G380" s="1"/>
      <c r="J380" s="1"/>
    </row>
    <row r="381" spans="7:10" x14ac:dyDescent="0.2">
      <c r="G381" s="1"/>
      <c r="J381" s="1"/>
    </row>
    <row r="382" spans="7:10" x14ac:dyDescent="0.2">
      <c r="G382" s="1"/>
      <c r="J382" s="1"/>
    </row>
    <row r="383" spans="7:10" x14ac:dyDescent="0.2">
      <c r="G383" s="1"/>
      <c r="J383" s="1"/>
    </row>
    <row r="384" spans="7:10" x14ac:dyDescent="0.2">
      <c r="G384" s="1"/>
      <c r="J384" s="1"/>
    </row>
    <row r="385" spans="7:10" x14ac:dyDescent="0.2">
      <c r="G385" s="1"/>
      <c r="J385" s="1"/>
    </row>
    <row r="386" spans="7:10" x14ac:dyDescent="0.2">
      <c r="G386" s="1"/>
      <c r="J386" s="1"/>
    </row>
    <row r="387" spans="7:10" x14ac:dyDescent="0.2">
      <c r="G387" s="1"/>
      <c r="J387" s="1"/>
    </row>
    <row r="388" spans="7:10" x14ac:dyDescent="0.2">
      <c r="G388" s="1"/>
      <c r="J388" s="1"/>
    </row>
    <row r="389" spans="7:10" x14ac:dyDescent="0.2">
      <c r="G389" s="1"/>
      <c r="J389" s="1"/>
    </row>
    <row r="390" spans="7:10" x14ac:dyDescent="0.2">
      <c r="G390" s="1"/>
      <c r="J390" s="1"/>
    </row>
    <row r="391" spans="7:10" x14ac:dyDescent="0.2">
      <c r="G391" s="1"/>
      <c r="J391" s="1"/>
    </row>
    <row r="392" spans="7:10" x14ac:dyDescent="0.2">
      <c r="G392" s="1"/>
      <c r="J392" s="1"/>
    </row>
    <row r="393" spans="7:10" x14ac:dyDescent="0.2">
      <c r="G393" s="1"/>
      <c r="J393" s="1"/>
    </row>
    <row r="394" spans="7:10" x14ac:dyDescent="0.2">
      <c r="G394" s="1"/>
      <c r="J394" s="1"/>
    </row>
    <row r="395" spans="7:10" x14ac:dyDescent="0.2">
      <c r="G395" s="1"/>
      <c r="J395" s="1"/>
    </row>
    <row r="396" spans="7:10" x14ac:dyDescent="0.2">
      <c r="G396" s="1"/>
      <c r="J396" s="1"/>
    </row>
    <row r="397" spans="7:10" x14ac:dyDescent="0.2">
      <c r="G397" s="1"/>
      <c r="J397" s="1"/>
    </row>
    <row r="398" spans="7:10" x14ac:dyDescent="0.2">
      <c r="G398" s="1"/>
      <c r="J398" s="1"/>
    </row>
    <row r="399" spans="7:10" x14ac:dyDescent="0.2">
      <c r="G399" s="1"/>
      <c r="J399" s="1"/>
    </row>
    <row r="400" spans="7:10" x14ac:dyDescent="0.2">
      <c r="G400" s="1"/>
      <c r="J400" s="1"/>
    </row>
    <row r="401" spans="7:10" x14ac:dyDescent="0.2">
      <c r="G401" s="1"/>
      <c r="J401" s="1"/>
    </row>
    <row r="402" spans="7:10" x14ac:dyDescent="0.2">
      <c r="G402" s="1"/>
      <c r="J402" s="1"/>
    </row>
    <row r="403" spans="7:10" x14ac:dyDescent="0.2">
      <c r="G403" s="1"/>
      <c r="J403" s="1"/>
    </row>
    <row r="404" spans="7:10" x14ac:dyDescent="0.2">
      <c r="G404" s="1"/>
      <c r="J404" s="1"/>
    </row>
    <row r="405" spans="7:10" x14ac:dyDescent="0.2">
      <c r="G405" s="1"/>
      <c r="J405" s="1"/>
    </row>
    <row r="406" spans="7:10" x14ac:dyDescent="0.2">
      <c r="G406" s="1"/>
      <c r="J406" s="1"/>
    </row>
    <row r="407" spans="7:10" x14ac:dyDescent="0.2">
      <c r="G407" s="1"/>
      <c r="J407" s="1"/>
    </row>
    <row r="408" spans="7:10" x14ac:dyDescent="0.2">
      <c r="G408" s="1"/>
      <c r="J408" s="1"/>
    </row>
    <row r="409" spans="7:10" x14ac:dyDescent="0.2">
      <c r="G409" s="1"/>
      <c r="J409" s="1"/>
    </row>
    <row r="410" spans="7:10" x14ac:dyDescent="0.2">
      <c r="G410" s="1"/>
      <c r="J410" s="1"/>
    </row>
    <row r="411" spans="7:10" x14ac:dyDescent="0.2">
      <c r="G411" s="1"/>
      <c r="J411" s="1"/>
    </row>
    <row r="412" spans="7:10" x14ac:dyDescent="0.2">
      <c r="G412" s="1"/>
      <c r="J412" s="1"/>
    </row>
    <row r="413" spans="7:10" x14ac:dyDescent="0.2">
      <c r="G413" s="1"/>
      <c r="J413" s="1"/>
    </row>
    <row r="414" spans="7:10" x14ac:dyDescent="0.2">
      <c r="G414" s="1"/>
      <c r="J414" s="1"/>
    </row>
    <row r="415" spans="7:10" x14ac:dyDescent="0.2">
      <c r="G415" s="1"/>
      <c r="J415" s="1"/>
    </row>
    <row r="416" spans="7:10" x14ac:dyDescent="0.2">
      <c r="G416" s="1"/>
      <c r="J416" s="1"/>
    </row>
    <row r="417" spans="7:10" x14ac:dyDescent="0.2">
      <c r="G417" s="1"/>
      <c r="J417" s="1"/>
    </row>
    <row r="418" spans="7:10" x14ac:dyDescent="0.2">
      <c r="G418" s="1"/>
      <c r="J418" s="1"/>
    </row>
    <row r="419" spans="7:10" x14ac:dyDescent="0.2">
      <c r="G419" s="1"/>
      <c r="J419" s="1"/>
    </row>
    <row r="420" spans="7:10" x14ac:dyDescent="0.2">
      <c r="G420" s="1"/>
      <c r="J420" s="1"/>
    </row>
    <row r="421" spans="7:10" x14ac:dyDescent="0.2">
      <c r="G421" s="1"/>
      <c r="J421" s="1"/>
    </row>
    <row r="422" spans="7:10" x14ac:dyDescent="0.2">
      <c r="G422" s="1"/>
      <c r="J422" s="1"/>
    </row>
    <row r="423" spans="7:10" x14ac:dyDescent="0.2">
      <c r="G423" s="1"/>
      <c r="J423" s="1"/>
    </row>
    <row r="424" spans="7:10" x14ac:dyDescent="0.2">
      <c r="G424" s="1"/>
      <c r="J424" s="1"/>
    </row>
    <row r="425" spans="7:10" x14ac:dyDescent="0.2">
      <c r="G425" s="1"/>
      <c r="J425" s="1"/>
    </row>
    <row r="426" spans="7:10" x14ac:dyDescent="0.2">
      <c r="G426" s="1"/>
      <c r="J426" s="1"/>
    </row>
    <row r="427" spans="7:10" x14ac:dyDescent="0.2">
      <c r="G427" s="1"/>
      <c r="J427" s="1"/>
    </row>
    <row r="428" spans="7:10" x14ac:dyDescent="0.2">
      <c r="G428" s="1"/>
      <c r="J428" s="1"/>
    </row>
    <row r="429" spans="7:10" x14ac:dyDescent="0.2">
      <c r="G429" s="1"/>
      <c r="J429" s="1"/>
    </row>
    <row r="430" spans="7:10" x14ac:dyDescent="0.2">
      <c r="G430" s="1"/>
      <c r="J430" s="1"/>
    </row>
    <row r="431" spans="7:10" x14ac:dyDescent="0.2">
      <c r="G431" s="1"/>
      <c r="J431" s="1"/>
    </row>
    <row r="432" spans="7:10" x14ac:dyDescent="0.2">
      <c r="G432" s="1"/>
      <c r="J432" s="1"/>
    </row>
    <row r="433" spans="7:10" x14ac:dyDescent="0.2">
      <c r="G433" s="1"/>
      <c r="J433" s="1"/>
    </row>
    <row r="434" spans="7:10" x14ac:dyDescent="0.2">
      <c r="G434" s="1"/>
      <c r="J434" s="1"/>
    </row>
    <row r="435" spans="7:10" x14ac:dyDescent="0.2">
      <c r="G435" s="1"/>
      <c r="J435" s="1"/>
    </row>
    <row r="436" spans="7:10" x14ac:dyDescent="0.2">
      <c r="G436" s="1"/>
      <c r="J436" s="1"/>
    </row>
    <row r="437" spans="7:10" x14ac:dyDescent="0.2">
      <c r="G437" s="1"/>
      <c r="J437" s="1"/>
    </row>
    <row r="438" spans="7:10" x14ac:dyDescent="0.2">
      <c r="G438" s="1"/>
      <c r="J438" s="1"/>
    </row>
    <row r="439" spans="7:10" x14ac:dyDescent="0.2">
      <c r="G439" s="1"/>
      <c r="J439" s="1"/>
    </row>
    <row r="440" spans="7:10" x14ac:dyDescent="0.2">
      <c r="G440" s="1"/>
      <c r="J440" s="1"/>
    </row>
    <row r="441" spans="7:10" x14ac:dyDescent="0.2">
      <c r="G441" s="1"/>
      <c r="J441" s="1"/>
    </row>
    <row r="442" spans="7:10" x14ac:dyDescent="0.2">
      <c r="G442" s="1"/>
      <c r="J442" s="1"/>
    </row>
    <row r="443" spans="7:10" x14ac:dyDescent="0.2">
      <c r="G443" s="1"/>
      <c r="J443" s="1"/>
    </row>
    <row r="444" spans="7:10" x14ac:dyDescent="0.2">
      <c r="G444" s="1"/>
      <c r="J444" s="1"/>
    </row>
    <row r="445" spans="7:10" x14ac:dyDescent="0.2">
      <c r="G445" s="1"/>
      <c r="J445" s="1"/>
    </row>
    <row r="446" spans="7:10" x14ac:dyDescent="0.2">
      <c r="G446" s="1"/>
      <c r="J446" s="1"/>
    </row>
    <row r="447" spans="7:10" x14ac:dyDescent="0.2">
      <c r="G447" s="1"/>
      <c r="J447" s="1"/>
    </row>
    <row r="448" spans="7:10" x14ac:dyDescent="0.2">
      <c r="G448" s="1"/>
      <c r="J448" s="1"/>
    </row>
    <row r="449" spans="7:10" x14ac:dyDescent="0.2">
      <c r="G449" s="1"/>
      <c r="J449" s="1"/>
    </row>
    <row r="450" spans="7:10" x14ac:dyDescent="0.2">
      <c r="G450" s="1"/>
      <c r="J450" s="1"/>
    </row>
    <row r="451" spans="7:10" x14ac:dyDescent="0.2">
      <c r="G451" s="1"/>
      <c r="J451" s="1"/>
    </row>
    <row r="452" spans="7:10" x14ac:dyDescent="0.2">
      <c r="G452" s="1"/>
      <c r="J452" s="1"/>
    </row>
    <row r="453" spans="7:10" x14ac:dyDescent="0.2">
      <c r="G453" s="1"/>
      <c r="J453" s="1"/>
    </row>
    <row r="454" spans="7:10" x14ac:dyDescent="0.2">
      <c r="G454" s="1"/>
      <c r="J454" s="1"/>
    </row>
    <row r="455" spans="7:10" x14ac:dyDescent="0.2">
      <c r="G455" s="1"/>
      <c r="J455" s="1"/>
    </row>
    <row r="456" spans="7:10" x14ac:dyDescent="0.2">
      <c r="G456" s="1"/>
      <c r="J456" s="1"/>
    </row>
    <row r="457" spans="7:10" x14ac:dyDescent="0.2">
      <c r="G457" s="1"/>
      <c r="J457" s="1"/>
    </row>
    <row r="458" spans="7:10" x14ac:dyDescent="0.2">
      <c r="G458" s="1"/>
      <c r="J458" s="1"/>
    </row>
    <row r="459" spans="7:10" x14ac:dyDescent="0.2">
      <c r="G459" s="1"/>
      <c r="J459" s="1"/>
    </row>
    <row r="460" spans="7:10" x14ac:dyDescent="0.2">
      <c r="G460" s="1"/>
      <c r="J460" s="1"/>
    </row>
    <row r="461" spans="7:10" x14ac:dyDescent="0.2">
      <c r="G461" s="1"/>
      <c r="J461" s="1"/>
    </row>
    <row r="462" spans="7:10" x14ac:dyDescent="0.2">
      <c r="G462" s="1"/>
      <c r="J462" s="1"/>
    </row>
    <row r="463" spans="7:10" x14ac:dyDescent="0.2">
      <c r="G463" s="1"/>
      <c r="J463" s="1"/>
    </row>
    <row r="464" spans="7:10" x14ac:dyDescent="0.2">
      <c r="G464" s="1"/>
      <c r="J464" s="1"/>
    </row>
    <row r="465" spans="7:10" x14ac:dyDescent="0.2">
      <c r="G465" s="1"/>
      <c r="J465" s="1"/>
    </row>
    <row r="466" spans="7:10" x14ac:dyDescent="0.2">
      <c r="G466" s="1"/>
      <c r="J466" s="1"/>
    </row>
    <row r="467" spans="7:10" x14ac:dyDescent="0.2">
      <c r="G467" s="1"/>
      <c r="J467" s="1"/>
    </row>
    <row r="468" spans="7:10" x14ac:dyDescent="0.2">
      <c r="G468" s="1"/>
      <c r="J468" s="1"/>
    </row>
    <row r="469" spans="7:10" x14ac:dyDescent="0.2">
      <c r="G469" s="1"/>
      <c r="J469" s="1"/>
    </row>
    <row r="470" spans="7:10" x14ac:dyDescent="0.2">
      <c r="G470" s="1"/>
      <c r="J470" s="1"/>
    </row>
    <row r="471" spans="7:10" x14ac:dyDescent="0.2">
      <c r="G471" s="1"/>
      <c r="J471" s="1"/>
    </row>
    <row r="472" spans="7:10" x14ac:dyDescent="0.2">
      <c r="G472" s="1"/>
      <c r="J472" s="1"/>
    </row>
    <row r="473" spans="7:10" x14ac:dyDescent="0.2">
      <c r="G473" s="1"/>
      <c r="J473" s="1"/>
    </row>
    <row r="474" spans="7:10" x14ac:dyDescent="0.2">
      <c r="G474" s="1"/>
      <c r="J474" s="1"/>
    </row>
    <row r="475" spans="7:10" x14ac:dyDescent="0.2">
      <c r="G475" s="1"/>
      <c r="J475" s="1"/>
    </row>
    <row r="476" spans="7:10" x14ac:dyDescent="0.2">
      <c r="G476" s="1"/>
      <c r="J476" s="1"/>
    </row>
    <row r="477" spans="7:10" x14ac:dyDescent="0.2">
      <c r="G477" s="1"/>
      <c r="J477" s="1"/>
    </row>
    <row r="478" spans="7:10" x14ac:dyDescent="0.2">
      <c r="G478" s="1"/>
      <c r="J478" s="1"/>
    </row>
    <row r="479" spans="7:10" x14ac:dyDescent="0.2">
      <c r="G479" s="1"/>
      <c r="J479" s="1"/>
    </row>
    <row r="480" spans="7:10" x14ac:dyDescent="0.2">
      <c r="G480" s="1"/>
      <c r="J480" s="1"/>
    </row>
    <row r="481" spans="7:10" x14ac:dyDescent="0.2">
      <c r="G481" s="1"/>
      <c r="J481" s="1"/>
    </row>
    <row r="482" spans="7:10" x14ac:dyDescent="0.2">
      <c r="G482" s="1"/>
      <c r="J482" s="1"/>
    </row>
    <row r="483" spans="7:10" x14ac:dyDescent="0.2">
      <c r="G483" s="1"/>
      <c r="J483" s="1"/>
    </row>
    <row r="484" spans="7:10" x14ac:dyDescent="0.2">
      <c r="G484" s="1"/>
      <c r="J484" s="1"/>
    </row>
    <row r="485" spans="7:10" x14ac:dyDescent="0.2">
      <c r="G485" s="1"/>
      <c r="J485" s="1"/>
    </row>
    <row r="486" spans="7:10" x14ac:dyDescent="0.2">
      <c r="G486" s="1"/>
      <c r="J486" s="1"/>
    </row>
    <row r="487" spans="7:10" x14ac:dyDescent="0.2">
      <c r="G487" s="1"/>
      <c r="J487" s="1"/>
    </row>
    <row r="488" spans="7:10" x14ac:dyDescent="0.2">
      <c r="G488" s="1"/>
      <c r="J488" s="1"/>
    </row>
    <row r="489" spans="7:10" x14ac:dyDescent="0.2">
      <c r="G489" s="1"/>
      <c r="J489" s="1"/>
    </row>
    <row r="490" spans="7:10" x14ac:dyDescent="0.2">
      <c r="G490" s="1"/>
      <c r="J490" s="1"/>
    </row>
    <row r="491" spans="7:10" x14ac:dyDescent="0.2">
      <c r="G491" s="1"/>
      <c r="J491" s="1"/>
    </row>
    <row r="492" spans="7:10" x14ac:dyDescent="0.2">
      <c r="G492" s="1"/>
      <c r="J492" s="1"/>
    </row>
    <row r="493" spans="7:10" x14ac:dyDescent="0.2">
      <c r="G493" s="1"/>
      <c r="J493" s="1"/>
    </row>
    <row r="494" spans="7:10" x14ac:dyDescent="0.2">
      <c r="G494" s="1"/>
      <c r="J494" s="1"/>
    </row>
    <row r="495" spans="7:10" x14ac:dyDescent="0.2">
      <c r="G495" s="1"/>
      <c r="J495" s="1"/>
    </row>
    <row r="496" spans="7:10" x14ac:dyDescent="0.2">
      <c r="G496" s="1"/>
      <c r="J496" s="1"/>
    </row>
    <row r="497" spans="7:10" x14ac:dyDescent="0.2">
      <c r="G497" s="1"/>
      <c r="J497" s="1"/>
    </row>
    <row r="498" spans="7:10" x14ac:dyDescent="0.2">
      <c r="G498" s="1"/>
      <c r="J498" s="1"/>
    </row>
    <row r="499" spans="7:10" x14ac:dyDescent="0.2">
      <c r="G499" s="1"/>
      <c r="J499" s="1"/>
    </row>
    <row r="500" spans="7:10" x14ac:dyDescent="0.2">
      <c r="G500" s="1"/>
      <c r="J500" s="1"/>
    </row>
    <row r="501" spans="7:10" x14ac:dyDescent="0.2">
      <c r="G501" s="1"/>
      <c r="J501" s="1"/>
    </row>
    <row r="502" spans="7:10" x14ac:dyDescent="0.2">
      <c r="G502" s="1"/>
      <c r="J502" s="1"/>
    </row>
    <row r="503" spans="7:10" x14ac:dyDescent="0.2">
      <c r="G503" s="1"/>
      <c r="J503" s="1"/>
    </row>
    <row r="504" spans="7:10" x14ac:dyDescent="0.2">
      <c r="G504" s="1"/>
      <c r="J504" s="1"/>
    </row>
    <row r="505" spans="7:10" x14ac:dyDescent="0.2">
      <c r="G505" s="1"/>
      <c r="J505" s="1"/>
    </row>
    <row r="506" spans="7:10" x14ac:dyDescent="0.2">
      <c r="G506" s="1"/>
      <c r="J506" s="1"/>
    </row>
    <row r="507" spans="7:10" x14ac:dyDescent="0.2">
      <c r="G507" s="1"/>
      <c r="J507" s="1"/>
    </row>
    <row r="508" spans="7:10" x14ac:dyDescent="0.2">
      <c r="G508" s="1"/>
      <c r="J508" s="1"/>
    </row>
    <row r="509" spans="7:10" x14ac:dyDescent="0.2">
      <c r="G509" s="1"/>
      <c r="J509" s="1"/>
    </row>
    <row r="510" spans="7:10" x14ac:dyDescent="0.2">
      <c r="G510" s="1"/>
      <c r="J510" s="1"/>
    </row>
    <row r="511" spans="7:10" x14ac:dyDescent="0.2">
      <c r="G511" s="1"/>
      <c r="J511" s="1"/>
    </row>
    <row r="512" spans="7:10" x14ac:dyDescent="0.2">
      <c r="G512" s="1"/>
      <c r="J512" s="1"/>
    </row>
    <row r="513" spans="7:10" x14ac:dyDescent="0.2">
      <c r="G513" s="1"/>
      <c r="J513" s="1"/>
    </row>
    <row r="514" spans="7:10" x14ac:dyDescent="0.2">
      <c r="G514" s="1"/>
      <c r="J514" s="1"/>
    </row>
    <row r="515" spans="7:10" x14ac:dyDescent="0.2">
      <c r="G515" s="1"/>
      <c r="J515" s="1"/>
    </row>
    <row r="516" spans="7:10" x14ac:dyDescent="0.2">
      <c r="G516" s="1"/>
      <c r="J516" s="1"/>
    </row>
    <row r="517" spans="7:10" x14ac:dyDescent="0.2">
      <c r="G517" s="1"/>
      <c r="J517" s="1"/>
    </row>
    <row r="518" spans="7:10" x14ac:dyDescent="0.2">
      <c r="G518" s="1"/>
      <c r="J518" s="1"/>
    </row>
    <row r="519" spans="7:10" x14ac:dyDescent="0.2">
      <c r="G519" s="1"/>
      <c r="J519" s="1"/>
    </row>
    <row r="520" spans="7:10" x14ac:dyDescent="0.2">
      <c r="G520" s="1"/>
      <c r="J520" s="1"/>
    </row>
    <row r="521" spans="7:10" x14ac:dyDescent="0.2">
      <c r="G521" s="1"/>
      <c r="J521" s="1"/>
    </row>
    <row r="522" spans="7:10" x14ac:dyDescent="0.2">
      <c r="G522" s="1"/>
      <c r="J522" s="1"/>
    </row>
    <row r="523" spans="7:10" x14ac:dyDescent="0.2">
      <c r="G523" s="1"/>
      <c r="J523" s="1"/>
    </row>
    <row r="524" spans="7:10" x14ac:dyDescent="0.2">
      <c r="G524" s="1"/>
      <c r="J524" s="1"/>
    </row>
    <row r="525" spans="7:10" x14ac:dyDescent="0.2">
      <c r="G525" s="1"/>
      <c r="J525" s="1"/>
    </row>
    <row r="526" spans="7:10" x14ac:dyDescent="0.2">
      <c r="G526" s="1"/>
      <c r="J526" s="1"/>
    </row>
    <row r="527" spans="7:10" x14ac:dyDescent="0.2">
      <c r="G527" s="1"/>
      <c r="J527" s="1"/>
    </row>
    <row r="528" spans="7:10" x14ac:dyDescent="0.2">
      <c r="G528" s="1"/>
      <c r="J528" s="1"/>
    </row>
    <row r="529" spans="7:10" x14ac:dyDescent="0.2">
      <c r="G529" s="1"/>
      <c r="J529" s="1"/>
    </row>
    <row r="530" spans="7:10" x14ac:dyDescent="0.2">
      <c r="G530" s="1"/>
      <c r="J530" s="1"/>
    </row>
    <row r="531" spans="7:10" x14ac:dyDescent="0.2">
      <c r="G531" s="1"/>
      <c r="J531" s="1"/>
    </row>
    <row r="532" spans="7:10" x14ac:dyDescent="0.2">
      <c r="G532" s="1"/>
      <c r="J532" s="1"/>
    </row>
    <row r="533" spans="7:10" x14ac:dyDescent="0.2">
      <c r="G533" s="1"/>
      <c r="J533" s="1"/>
    </row>
    <row r="534" spans="7:10" x14ac:dyDescent="0.2">
      <c r="G534" s="1"/>
      <c r="J534" s="1"/>
    </row>
    <row r="535" spans="7:10" x14ac:dyDescent="0.2">
      <c r="G535" s="1"/>
      <c r="J535" s="1"/>
    </row>
    <row r="536" spans="7:10" x14ac:dyDescent="0.2">
      <c r="G536" s="1"/>
      <c r="J536" s="1"/>
    </row>
    <row r="537" spans="7:10" x14ac:dyDescent="0.2">
      <c r="G537" s="1"/>
      <c r="J537" s="1"/>
    </row>
    <row r="538" spans="7:10" x14ac:dyDescent="0.2">
      <c r="G538" s="1"/>
      <c r="J538" s="1"/>
    </row>
    <row r="539" spans="7:10" x14ac:dyDescent="0.2">
      <c r="G539" s="1"/>
      <c r="J539" s="1"/>
    </row>
    <row r="540" spans="7:10" x14ac:dyDescent="0.2">
      <c r="G540" s="1"/>
      <c r="J540" s="1"/>
    </row>
    <row r="541" spans="7:10" x14ac:dyDescent="0.2">
      <c r="G541" s="1"/>
      <c r="J541" s="1"/>
    </row>
    <row r="542" spans="7:10" x14ac:dyDescent="0.2">
      <c r="G542" s="1"/>
      <c r="J542" s="1"/>
    </row>
    <row r="543" spans="7:10" x14ac:dyDescent="0.2">
      <c r="G543" s="1"/>
      <c r="J543" s="1"/>
    </row>
    <row r="544" spans="7:10" x14ac:dyDescent="0.2">
      <c r="G544" s="1"/>
      <c r="J544" s="1"/>
    </row>
    <row r="545" spans="7:10" x14ac:dyDescent="0.2">
      <c r="G545" s="1"/>
      <c r="J545" s="1"/>
    </row>
    <row r="546" spans="7:10" x14ac:dyDescent="0.2">
      <c r="G546" s="1"/>
      <c r="J546" s="1"/>
    </row>
    <row r="547" spans="7:10" x14ac:dyDescent="0.2">
      <c r="G547" s="1"/>
      <c r="J547" s="1"/>
    </row>
    <row r="548" spans="7:10" x14ac:dyDescent="0.2">
      <c r="G548" s="1"/>
      <c r="J548" s="1"/>
    </row>
    <row r="549" spans="7:10" x14ac:dyDescent="0.2">
      <c r="G549" s="1"/>
      <c r="J549" s="1"/>
    </row>
    <row r="550" spans="7:10" x14ac:dyDescent="0.2">
      <c r="G550" s="1"/>
      <c r="J550" s="1"/>
    </row>
    <row r="551" spans="7:10" x14ac:dyDescent="0.2">
      <c r="G551" s="1"/>
      <c r="J551" s="1"/>
    </row>
    <row r="552" spans="7:10" x14ac:dyDescent="0.2">
      <c r="G552" s="1"/>
      <c r="J552" s="1"/>
    </row>
    <row r="553" spans="7:10" x14ac:dyDescent="0.2">
      <c r="G553" s="1"/>
      <c r="J553" s="1"/>
    </row>
    <row r="554" spans="7:10" x14ac:dyDescent="0.2">
      <c r="G554" s="1"/>
      <c r="J554" s="1"/>
    </row>
    <row r="555" spans="7:10" x14ac:dyDescent="0.2">
      <c r="G555" s="1"/>
      <c r="J555" s="1"/>
    </row>
    <row r="556" spans="7:10" x14ac:dyDescent="0.2">
      <c r="G556" s="1"/>
      <c r="J556" s="1"/>
    </row>
    <row r="557" spans="7:10" x14ac:dyDescent="0.2">
      <c r="G557" s="1"/>
      <c r="J557" s="1"/>
    </row>
    <row r="558" spans="7:10" x14ac:dyDescent="0.2">
      <c r="G558" s="1"/>
      <c r="J558" s="1"/>
    </row>
    <row r="559" spans="7:10" x14ac:dyDescent="0.2">
      <c r="G559" s="1"/>
      <c r="J559" s="1"/>
    </row>
    <row r="560" spans="7:10" x14ac:dyDescent="0.2">
      <c r="G560" s="1"/>
      <c r="J560" s="1"/>
    </row>
    <row r="561" spans="7:10" x14ac:dyDescent="0.2">
      <c r="G561" s="1"/>
      <c r="J561" s="1"/>
    </row>
    <row r="562" spans="7:10" x14ac:dyDescent="0.2">
      <c r="G562" s="1"/>
      <c r="J562" s="1"/>
    </row>
    <row r="563" spans="7:10" x14ac:dyDescent="0.2">
      <c r="G563" s="1"/>
      <c r="J563" s="1"/>
    </row>
    <row r="564" spans="7:10" x14ac:dyDescent="0.2">
      <c r="G564" s="1"/>
      <c r="J564" s="1"/>
    </row>
    <row r="565" spans="7:10" x14ac:dyDescent="0.2">
      <c r="G565" s="1"/>
      <c r="J565" s="1"/>
    </row>
    <row r="566" spans="7:10" x14ac:dyDescent="0.2">
      <c r="G566" s="1"/>
      <c r="J566" s="1"/>
    </row>
    <row r="567" spans="7:10" x14ac:dyDescent="0.2">
      <c r="G567" s="1"/>
      <c r="J567" s="1"/>
    </row>
    <row r="568" spans="7:10" x14ac:dyDescent="0.2">
      <c r="G568" s="1"/>
      <c r="J568" s="1"/>
    </row>
    <row r="569" spans="7:10" x14ac:dyDescent="0.2">
      <c r="G569" s="1"/>
      <c r="J569" s="1"/>
    </row>
    <row r="570" spans="7:10" x14ac:dyDescent="0.2">
      <c r="G570" s="1"/>
      <c r="J570" s="1"/>
    </row>
    <row r="571" spans="7:10" x14ac:dyDescent="0.2">
      <c r="G571" s="1"/>
      <c r="J571" s="1"/>
    </row>
    <row r="572" spans="7:10" x14ac:dyDescent="0.2">
      <c r="G572" s="1"/>
      <c r="J572" s="1"/>
    </row>
    <row r="573" spans="7:10" x14ac:dyDescent="0.2">
      <c r="G573" s="1"/>
      <c r="J573" s="1"/>
    </row>
    <row r="574" spans="7:10" x14ac:dyDescent="0.2">
      <c r="G574" s="1"/>
      <c r="J574" s="1"/>
    </row>
    <row r="575" spans="7:10" x14ac:dyDescent="0.2">
      <c r="G575" s="1"/>
      <c r="J575" s="1"/>
    </row>
    <row r="576" spans="7:10" x14ac:dyDescent="0.2">
      <c r="G576" s="1"/>
      <c r="J576" s="1"/>
    </row>
    <row r="577" spans="7:10" x14ac:dyDescent="0.2">
      <c r="G577" s="1"/>
      <c r="J577" s="1"/>
    </row>
    <row r="578" spans="7:10" x14ac:dyDescent="0.2">
      <c r="G578" s="1"/>
      <c r="J578" s="1"/>
    </row>
    <row r="579" spans="7:10" x14ac:dyDescent="0.2">
      <c r="G579" s="1"/>
      <c r="J579" s="1"/>
    </row>
    <row r="580" spans="7:10" x14ac:dyDescent="0.2">
      <c r="G580" s="1"/>
      <c r="J580" s="1"/>
    </row>
    <row r="581" spans="7:10" x14ac:dyDescent="0.2">
      <c r="G581" s="1"/>
      <c r="J581" s="1"/>
    </row>
    <row r="582" spans="7:10" x14ac:dyDescent="0.2">
      <c r="G582" s="1"/>
      <c r="J582" s="1"/>
    </row>
    <row r="583" spans="7:10" x14ac:dyDescent="0.2">
      <c r="G583" s="1"/>
      <c r="J583" s="1"/>
    </row>
    <row r="584" spans="7:10" x14ac:dyDescent="0.2">
      <c r="G584" s="1"/>
      <c r="J584" s="1"/>
    </row>
    <row r="585" spans="7:10" x14ac:dyDescent="0.2">
      <c r="G585" s="1"/>
      <c r="J585" s="1"/>
    </row>
    <row r="586" spans="7:10" x14ac:dyDescent="0.2">
      <c r="G586" s="1"/>
      <c r="J586" s="1"/>
    </row>
    <row r="587" spans="7:10" x14ac:dyDescent="0.2">
      <c r="G587" s="1"/>
      <c r="J587" s="1"/>
    </row>
    <row r="588" spans="7:10" x14ac:dyDescent="0.2">
      <c r="G588" s="1"/>
      <c r="J588" s="1"/>
    </row>
    <row r="589" spans="7:10" x14ac:dyDescent="0.2">
      <c r="G589" s="1"/>
      <c r="J589" s="1"/>
    </row>
    <row r="590" spans="7:10" x14ac:dyDescent="0.2">
      <c r="G590" s="1"/>
      <c r="J590" s="1"/>
    </row>
    <row r="591" spans="7:10" x14ac:dyDescent="0.2">
      <c r="G591" s="1"/>
      <c r="J591" s="1"/>
    </row>
    <row r="592" spans="7:10" x14ac:dyDescent="0.2">
      <c r="G592" s="1"/>
      <c r="J592" s="1"/>
    </row>
    <row r="593" spans="7:10" x14ac:dyDescent="0.2">
      <c r="G593" s="1"/>
      <c r="J593" s="1"/>
    </row>
    <row r="594" spans="7:10" x14ac:dyDescent="0.2">
      <c r="G594" s="1"/>
      <c r="J594" s="1"/>
    </row>
    <row r="595" spans="7:10" x14ac:dyDescent="0.2">
      <c r="G595" s="1"/>
      <c r="J595" s="1"/>
    </row>
    <row r="596" spans="7:10" x14ac:dyDescent="0.2">
      <c r="G596" s="1"/>
      <c r="J596" s="1"/>
    </row>
    <row r="597" spans="7:10" x14ac:dyDescent="0.2">
      <c r="G597" s="1"/>
      <c r="J597" s="1"/>
    </row>
    <row r="598" spans="7:10" x14ac:dyDescent="0.2">
      <c r="G598" s="1"/>
      <c r="J598" s="1"/>
    </row>
    <row r="599" spans="7:10" x14ac:dyDescent="0.2">
      <c r="G599" s="1"/>
      <c r="J599" s="1"/>
    </row>
    <row r="600" spans="7:10" x14ac:dyDescent="0.2">
      <c r="G600" s="1"/>
      <c r="J600" s="1"/>
    </row>
    <row r="601" spans="7:10" x14ac:dyDescent="0.2">
      <c r="G601" s="1"/>
      <c r="J601" s="1"/>
    </row>
    <row r="602" spans="7:10" x14ac:dyDescent="0.2">
      <c r="G602" s="1"/>
      <c r="J602" s="1"/>
    </row>
    <row r="603" spans="7:10" x14ac:dyDescent="0.2">
      <c r="G603" s="1"/>
      <c r="J603" s="1"/>
    </row>
    <row r="604" spans="7:10" x14ac:dyDescent="0.2">
      <c r="G604" s="1"/>
      <c r="J604" s="1"/>
    </row>
    <row r="605" spans="7:10" x14ac:dyDescent="0.2">
      <c r="G605" s="1"/>
      <c r="J605" s="1"/>
    </row>
    <row r="606" spans="7:10" x14ac:dyDescent="0.2">
      <c r="G606" s="1"/>
      <c r="J606" s="1"/>
    </row>
    <row r="607" spans="7:10" x14ac:dyDescent="0.2">
      <c r="G607" s="1"/>
      <c r="J607" s="1"/>
    </row>
    <row r="608" spans="7:10" x14ac:dyDescent="0.2">
      <c r="G608" s="1"/>
      <c r="J608" s="1"/>
    </row>
    <row r="609" spans="7:10" x14ac:dyDescent="0.2">
      <c r="G609" s="1"/>
      <c r="J609" s="1"/>
    </row>
    <row r="610" spans="7:10" x14ac:dyDescent="0.2">
      <c r="G610" s="1"/>
      <c r="J610" s="1"/>
    </row>
    <row r="611" spans="7:10" x14ac:dyDescent="0.2">
      <c r="G611" s="1"/>
      <c r="J611" s="1"/>
    </row>
    <row r="612" spans="7:10" x14ac:dyDescent="0.2">
      <c r="G612" s="1"/>
      <c r="J612" s="1"/>
    </row>
    <row r="613" spans="7:10" x14ac:dyDescent="0.2">
      <c r="G613" s="1"/>
      <c r="J613" s="1"/>
    </row>
    <row r="614" spans="7:10" x14ac:dyDescent="0.2">
      <c r="G614" s="1"/>
      <c r="J614" s="1"/>
    </row>
    <row r="615" spans="7:10" x14ac:dyDescent="0.2">
      <c r="G615" s="1"/>
      <c r="J615" s="1"/>
    </row>
    <row r="616" spans="7:10" x14ac:dyDescent="0.2">
      <c r="G616" s="1"/>
      <c r="J616" s="1"/>
    </row>
    <row r="617" spans="7:10" x14ac:dyDescent="0.2">
      <c r="G617" s="1"/>
      <c r="J617" s="1"/>
    </row>
    <row r="618" spans="7:10" x14ac:dyDescent="0.2">
      <c r="G618" s="1"/>
      <c r="J618" s="1"/>
    </row>
    <row r="619" spans="7:10" x14ac:dyDescent="0.2">
      <c r="G619" s="1"/>
      <c r="J619" s="1"/>
    </row>
    <row r="620" spans="7:10" x14ac:dyDescent="0.2">
      <c r="G620" s="1"/>
      <c r="J620" s="1"/>
    </row>
    <row r="621" spans="7:10" x14ac:dyDescent="0.2">
      <c r="G621" s="1"/>
      <c r="J621" s="1"/>
    </row>
    <row r="622" spans="7:10" x14ac:dyDescent="0.2">
      <c r="G622" s="1"/>
      <c r="J622" s="1"/>
    </row>
    <row r="623" spans="7:10" x14ac:dyDescent="0.2">
      <c r="G623" s="1"/>
      <c r="J623" s="1"/>
    </row>
    <row r="624" spans="7:10" x14ac:dyDescent="0.2">
      <c r="G624" s="1"/>
      <c r="J624" s="1"/>
    </row>
    <row r="625" spans="7:10" x14ac:dyDescent="0.2">
      <c r="G625" s="1"/>
      <c r="J625" s="1"/>
    </row>
    <row r="626" spans="7:10" x14ac:dyDescent="0.2">
      <c r="G626" s="1"/>
      <c r="J626" s="1"/>
    </row>
    <row r="627" spans="7:10" x14ac:dyDescent="0.2">
      <c r="G627" s="1"/>
      <c r="J627" s="1"/>
    </row>
    <row r="628" spans="7:10" x14ac:dyDescent="0.2">
      <c r="G628" s="1"/>
      <c r="J628" s="1"/>
    </row>
    <row r="629" spans="7:10" x14ac:dyDescent="0.2">
      <c r="G629" s="1"/>
      <c r="J629" s="1"/>
    </row>
    <row r="630" spans="7:10" x14ac:dyDescent="0.2">
      <c r="G630" s="1"/>
      <c r="J630" s="1"/>
    </row>
    <row r="631" spans="7:10" x14ac:dyDescent="0.2">
      <c r="G631" s="1"/>
      <c r="J631" s="1"/>
    </row>
    <row r="632" spans="7:10" x14ac:dyDescent="0.2">
      <c r="G632" s="1"/>
      <c r="J632" s="1"/>
    </row>
    <row r="633" spans="7:10" x14ac:dyDescent="0.2">
      <c r="G633" s="1"/>
      <c r="J633" s="1"/>
    </row>
    <row r="634" spans="7:10" x14ac:dyDescent="0.2">
      <c r="G634" s="1"/>
      <c r="J634" s="1"/>
    </row>
    <row r="635" spans="7:10" x14ac:dyDescent="0.2">
      <c r="G635" s="1"/>
      <c r="J635" s="1"/>
    </row>
    <row r="636" spans="7:10" x14ac:dyDescent="0.2">
      <c r="G636" s="1"/>
      <c r="J636" s="1"/>
    </row>
    <row r="637" spans="7:10" x14ac:dyDescent="0.2">
      <c r="G637" s="1"/>
      <c r="J637" s="1"/>
    </row>
    <row r="638" spans="7:10" x14ac:dyDescent="0.2">
      <c r="G638" s="1"/>
      <c r="J638" s="1"/>
    </row>
    <row r="639" spans="7:10" x14ac:dyDescent="0.2">
      <c r="G639" s="1"/>
      <c r="J639" s="1"/>
    </row>
    <row r="640" spans="7:10" x14ac:dyDescent="0.2">
      <c r="G640" s="1"/>
      <c r="J640" s="1"/>
    </row>
    <row r="641" spans="7:10" x14ac:dyDescent="0.2">
      <c r="G641" s="1"/>
      <c r="J641" s="1"/>
    </row>
    <row r="642" spans="7:10" x14ac:dyDescent="0.2">
      <c r="G642" s="1"/>
      <c r="J642" s="1"/>
    </row>
    <row r="643" spans="7:10" x14ac:dyDescent="0.2">
      <c r="G643" s="1"/>
      <c r="J643" s="1"/>
    </row>
    <row r="644" spans="7:10" x14ac:dyDescent="0.2">
      <c r="G644" s="1"/>
      <c r="J644" s="1"/>
    </row>
    <row r="645" spans="7:10" x14ac:dyDescent="0.2">
      <c r="G645" s="1"/>
      <c r="J645" s="1"/>
    </row>
    <row r="646" spans="7:10" x14ac:dyDescent="0.2">
      <c r="G646" s="1"/>
      <c r="J646" s="1"/>
    </row>
    <row r="647" spans="7:10" x14ac:dyDescent="0.2">
      <c r="G647" s="1"/>
      <c r="J647" s="1"/>
    </row>
    <row r="648" spans="7:10" x14ac:dyDescent="0.2">
      <c r="G648" s="1"/>
      <c r="J648" s="1"/>
    </row>
    <row r="649" spans="7:10" x14ac:dyDescent="0.2">
      <c r="G649" s="1"/>
      <c r="J649" s="1"/>
    </row>
    <row r="650" spans="7:10" x14ac:dyDescent="0.2">
      <c r="G650" s="1"/>
      <c r="J650" s="1"/>
    </row>
    <row r="651" spans="7:10" x14ac:dyDescent="0.2">
      <c r="G651" s="1"/>
      <c r="J651" s="1"/>
    </row>
    <row r="652" spans="7:10" x14ac:dyDescent="0.2">
      <c r="G652" s="1"/>
      <c r="J652" s="1"/>
    </row>
    <row r="653" spans="7:10" x14ac:dyDescent="0.2">
      <c r="G653" s="1"/>
      <c r="J653" s="1"/>
    </row>
    <row r="654" spans="7:10" x14ac:dyDescent="0.2">
      <c r="G654" s="1"/>
      <c r="J654" s="1"/>
    </row>
    <row r="655" spans="7:10" x14ac:dyDescent="0.2">
      <c r="G655" s="1"/>
      <c r="J655" s="1"/>
    </row>
    <row r="656" spans="7:10" x14ac:dyDescent="0.2">
      <c r="G656" s="1"/>
      <c r="J656" s="1"/>
    </row>
    <row r="657" spans="7:10" x14ac:dyDescent="0.2">
      <c r="G657" s="1"/>
      <c r="J657" s="1"/>
    </row>
    <row r="658" spans="7:10" x14ac:dyDescent="0.2">
      <c r="G658" s="1"/>
      <c r="J658" s="1"/>
    </row>
    <row r="659" spans="7:10" x14ac:dyDescent="0.2">
      <c r="G659" s="1"/>
      <c r="J659" s="1"/>
    </row>
    <row r="660" spans="7:10" x14ac:dyDescent="0.2">
      <c r="G660" s="1"/>
      <c r="J660" s="1"/>
    </row>
    <row r="661" spans="7:10" x14ac:dyDescent="0.2">
      <c r="G661" s="1"/>
      <c r="J661" s="1"/>
    </row>
    <row r="662" spans="7:10" x14ac:dyDescent="0.2">
      <c r="G662" s="1"/>
      <c r="J662" s="1"/>
    </row>
    <row r="663" spans="7:10" x14ac:dyDescent="0.2">
      <c r="G663" s="1"/>
      <c r="J663" s="1"/>
    </row>
    <row r="664" spans="7:10" x14ac:dyDescent="0.2">
      <c r="G664" s="1"/>
      <c r="J664" s="1"/>
    </row>
    <row r="665" spans="7:10" x14ac:dyDescent="0.2">
      <c r="G665" s="1"/>
      <c r="J665" s="1"/>
    </row>
    <row r="666" spans="7:10" x14ac:dyDescent="0.2">
      <c r="G666" s="1"/>
      <c r="J666" s="1"/>
    </row>
    <row r="667" spans="7:10" x14ac:dyDescent="0.2">
      <c r="G667" s="1"/>
      <c r="J667" s="1"/>
    </row>
    <row r="668" spans="7:10" x14ac:dyDescent="0.2">
      <c r="G668" s="1"/>
      <c r="J668" s="1"/>
    </row>
    <row r="669" spans="7:10" x14ac:dyDescent="0.2">
      <c r="G669" s="1"/>
      <c r="J669" s="1"/>
    </row>
    <row r="670" spans="7:10" x14ac:dyDescent="0.2">
      <c r="G670" s="1"/>
      <c r="J670" s="1"/>
    </row>
    <row r="671" spans="7:10" x14ac:dyDescent="0.2">
      <c r="G671" s="1"/>
      <c r="J671" s="1"/>
    </row>
    <row r="672" spans="7:10" x14ac:dyDescent="0.2">
      <c r="G672" s="1"/>
      <c r="J672" s="1"/>
    </row>
    <row r="673" spans="7:10" x14ac:dyDescent="0.2">
      <c r="G673" s="1"/>
      <c r="J673" s="1"/>
    </row>
    <row r="674" spans="7:10" x14ac:dyDescent="0.2">
      <c r="G674" s="1"/>
      <c r="J674" s="1"/>
    </row>
    <row r="675" spans="7:10" x14ac:dyDescent="0.2">
      <c r="G675" s="1"/>
      <c r="J675" s="1"/>
    </row>
    <row r="676" spans="7:10" x14ac:dyDescent="0.2">
      <c r="G676" s="1"/>
      <c r="J676" s="1"/>
    </row>
    <row r="677" spans="7:10" x14ac:dyDescent="0.2">
      <c r="G677" s="1"/>
      <c r="J677" s="1"/>
    </row>
    <row r="678" spans="7:10" x14ac:dyDescent="0.2">
      <c r="G678" s="1"/>
      <c r="J678" s="1"/>
    </row>
    <row r="679" spans="7:10" x14ac:dyDescent="0.2">
      <c r="G679" s="1"/>
      <c r="J679" s="1"/>
    </row>
    <row r="680" spans="7:10" x14ac:dyDescent="0.2">
      <c r="G680" s="1"/>
      <c r="J680" s="1"/>
    </row>
    <row r="681" spans="7:10" x14ac:dyDescent="0.2">
      <c r="G681" s="1"/>
      <c r="J681" s="1"/>
    </row>
    <row r="682" spans="7:10" x14ac:dyDescent="0.2">
      <c r="G682" s="1"/>
      <c r="J682" s="1"/>
    </row>
    <row r="683" spans="7:10" x14ac:dyDescent="0.2">
      <c r="G683" s="1"/>
      <c r="J683" s="1"/>
    </row>
    <row r="684" spans="7:10" x14ac:dyDescent="0.2">
      <c r="G684" s="1"/>
      <c r="J684" s="1"/>
    </row>
    <row r="685" spans="7:10" x14ac:dyDescent="0.2">
      <c r="G685" s="1"/>
      <c r="J685" s="1"/>
    </row>
    <row r="686" spans="7:10" x14ac:dyDescent="0.2">
      <c r="G686" s="1"/>
      <c r="J686" s="1"/>
    </row>
    <row r="687" spans="7:10" x14ac:dyDescent="0.2">
      <c r="G687" s="1"/>
      <c r="J687" s="1"/>
    </row>
    <row r="688" spans="7:10" x14ac:dyDescent="0.2">
      <c r="G688" s="1"/>
      <c r="J688" s="1"/>
    </row>
    <row r="689" spans="7:10" x14ac:dyDescent="0.2">
      <c r="G689" s="1"/>
      <c r="J689" s="1"/>
    </row>
    <row r="690" spans="7:10" x14ac:dyDescent="0.2">
      <c r="G690" s="1"/>
      <c r="J690" s="1"/>
    </row>
    <row r="691" spans="7:10" x14ac:dyDescent="0.2">
      <c r="G691" s="1"/>
      <c r="J691" s="1"/>
    </row>
    <row r="692" spans="7:10" x14ac:dyDescent="0.2">
      <c r="G692" s="1"/>
      <c r="J692" s="1"/>
    </row>
    <row r="693" spans="7:10" x14ac:dyDescent="0.2">
      <c r="G693" s="1"/>
      <c r="J693" s="1"/>
    </row>
    <row r="694" spans="7:10" x14ac:dyDescent="0.2">
      <c r="G694" s="1"/>
      <c r="J694" s="1"/>
    </row>
    <row r="695" spans="7:10" x14ac:dyDescent="0.2">
      <c r="G695" s="1"/>
      <c r="J695" s="1"/>
    </row>
    <row r="696" spans="7:10" x14ac:dyDescent="0.2">
      <c r="G696" s="1"/>
      <c r="J696" s="1"/>
    </row>
    <row r="697" spans="7:10" x14ac:dyDescent="0.2">
      <c r="G697" s="1"/>
      <c r="J697" s="1"/>
    </row>
    <row r="698" spans="7:10" x14ac:dyDescent="0.2">
      <c r="G698" s="1"/>
      <c r="J698" s="1"/>
    </row>
    <row r="699" spans="7:10" x14ac:dyDescent="0.2">
      <c r="G699" s="1"/>
      <c r="J699" s="1"/>
    </row>
    <row r="700" spans="7:10" x14ac:dyDescent="0.2">
      <c r="G700" s="1"/>
      <c r="J700" s="1"/>
    </row>
    <row r="701" spans="7:10" x14ac:dyDescent="0.2">
      <c r="G701" s="1"/>
      <c r="J701" s="1"/>
    </row>
    <row r="702" spans="7:10" x14ac:dyDescent="0.2">
      <c r="G702" s="1"/>
      <c r="J702" s="1"/>
    </row>
    <row r="703" spans="7:10" x14ac:dyDescent="0.2">
      <c r="G703" s="1"/>
      <c r="J703" s="1"/>
    </row>
    <row r="704" spans="7:10" x14ac:dyDescent="0.2">
      <c r="G704" s="1"/>
      <c r="J704" s="1"/>
    </row>
    <row r="705" spans="7:10" x14ac:dyDescent="0.2">
      <c r="G705" s="1"/>
      <c r="J705" s="1"/>
    </row>
    <row r="706" spans="7:10" x14ac:dyDescent="0.2">
      <c r="G706" s="1"/>
      <c r="J706" s="1"/>
    </row>
    <row r="707" spans="7:10" x14ac:dyDescent="0.2">
      <c r="G707" s="1"/>
      <c r="J707" s="1"/>
    </row>
    <row r="708" spans="7:10" x14ac:dyDescent="0.2">
      <c r="G708" s="1"/>
      <c r="J708" s="1"/>
    </row>
    <row r="709" spans="7:10" x14ac:dyDescent="0.2">
      <c r="G709" s="1"/>
      <c r="J709" s="1"/>
    </row>
    <row r="710" spans="7:10" x14ac:dyDescent="0.2">
      <c r="G710" s="1"/>
      <c r="J710" s="1"/>
    </row>
    <row r="711" spans="7:10" x14ac:dyDescent="0.2">
      <c r="G711" s="1"/>
      <c r="J711" s="1"/>
    </row>
    <row r="712" spans="7:10" x14ac:dyDescent="0.2">
      <c r="G712" s="1"/>
      <c r="J712" s="1"/>
    </row>
    <row r="713" spans="7:10" x14ac:dyDescent="0.2">
      <c r="G713" s="1"/>
      <c r="J713" s="1"/>
    </row>
    <row r="714" spans="7:10" x14ac:dyDescent="0.2">
      <c r="G714" s="1"/>
      <c r="J714" s="1"/>
    </row>
    <row r="715" spans="7:10" x14ac:dyDescent="0.2">
      <c r="G715" s="1"/>
      <c r="J715" s="1"/>
    </row>
    <row r="716" spans="7:10" x14ac:dyDescent="0.2">
      <c r="G716" s="1"/>
      <c r="J716" s="1"/>
    </row>
    <row r="717" spans="7:10" x14ac:dyDescent="0.2">
      <c r="G717" s="1"/>
      <c r="J717" s="1"/>
    </row>
    <row r="718" spans="7:10" x14ac:dyDescent="0.2">
      <c r="G718" s="1"/>
      <c r="J718" s="1"/>
    </row>
    <row r="719" spans="7:10" x14ac:dyDescent="0.2">
      <c r="G719" s="1"/>
      <c r="J719" s="1"/>
    </row>
    <row r="720" spans="7:10" x14ac:dyDescent="0.2">
      <c r="G720" s="1"/>
      <c r="J720" s="1"/>
    </row>
    <row r="721" spans="7:10" x14ac:dyDescent="0.2">
      <c r="G721" s="1"/>
      <c r="J721" s="1"/>
    </row>
    <row r="722" spans="7:10" x14ac:dyDescent="0.2">
      <c r="G722" s="1"/>
      <c r="J722" s="1"/>
    </row>
    <row r="723" spans="7:10" x14ac:dyDescent="0.2">
      <c r="G723" s="1"/>
      <c r="J723" s="1"/>
    </row>
    <row r="724" spans="7:10" x14ac:dyDescent="0.2">
      <c r="G724" s="1"/>
      <c r="J724" s="1"/>
    </row>
    <row r="725" spans="7:10" x14ac:dyDescent="0.2">
      <c r="G725" s="1"/>
      <c r="J725" s="1"/>
    </row>
    <row r="726" spans="7:10" x14ac:dyDescent="0.2">
      <c r="G726" s="1"/>
      <c r="J726" s="1"/>
    </row>
    <row r="727" spans="7:10" x14ac:dyDescent="0.2">
      <c r="G727" s="1"/>
      <c r="J727" s="1"/>
    </row>
    <row r="728" spans="7:10" x14ac:dyDescent="0.2">
      <c r="G728" s="1"/>
      <c r="J728" s="1"/>
    </row>
    <row r="729" spans="7:10" x14ac:dyDescent="0.2">
      <c r="G729" s="1"/>
      <c r="J729" s="1"/>
    </row>
    <row r="730" spans="7:10" x14ac:dyDescent="0.2">
      <c r="G730" s="1"/>
      <c r="J730" s="1"/>
    </row>
    <row r="731" spans="7:10" x14ac:dyDescent="0.2">
      <c r="G731" s="1"/>
      <c r="J731" s="1"/>
    </row>
    <row r="732" spans="7:10" x14ac:dyDescent="0.2">
      <c r="G732" s="1"/>
      <c r="J732" s="1"/>
    </row>
    <row r="733" spans="7:10" x14ac:dyDescent="0.2">
      <c r="G733" s="1"/>
      <c r="J733" s="1"/>
    </row>
    <row r="734" spans="7:10" x14ac:dyDescent="0.2">
      <c r="G734" s="1"/>
      <c r="J734" s="1"/>
    </row>
    <row r="735" spans="7:10" x14ac:dyDescent="0.2">
      <c r="G735" s="1"/>
      <c r="J735" s="1"/>
    </row>
    <row r="736" spans="7:10" x14ac:dyDescent="0.2">
      <c r="G736" s="1"/>
      <c r="J736" s="1"/>
    </row>
    <row r="737" spans="7:10" x14ac:dyDescent="0.2">
      <c r="G737" s="1"/>
      <c r="J737" s="1"/>
    </row>
    <row r="738" spans="7:10" x14ac:dyDescent="0.2">
      <c r="G738" s="1"/>
      <c r="J738" s="1"/>
    </row>
    <row r="739" spans="7:10" x14ac:dyDescent="0.2">
      <c r="G739" s="1"/>
      <c r="J739" s="1"/>
    </row>
    <row r="740" spans="7:10" x14ac:dyDescent="0.2">
      <c r="G740" s="1"/>
      <c r="J740" s="1"/>
    </row>
    <row r="741" spans="7:10" x14ac:dyDescent="0.2">
      <c r="G741" s="1"/>
      <c r="J741" s="1"/>
    </row>
    <row r="742" spans="7:10" x14ac:dyDescent="0.2">
      <c r="G742" s="1"/>
      <c r="J742" s="1"/>
    </row>
    <row r="743" spans="7:10" x14ac:dyDescent="0.2">
      <c r="G743" s="1"/>
      <c r="J743" s="1"/>
    </row>
    <row r="744" spans="7:10" x14ac:dyDescent="0.2">
      <c r="G744" s="1"/>
      <c r="J744" s="1"/>
    </row>
    <row r="745" spans="7:10" x14ac:dyDescent="0.2">
      <c r="G745" s="1"/>
      <c r="J745" s="1"/>
    </row>
    <row r="746" spans="7:10" x14ac:dyDescent="0.2">
      <c r="G746" s="1"/>
      <c r="J746" s="1"/>
    </row>
    <row r="747" spans="7:10" x14ac:dyDescent="0.2">
      <c r="G747" s="1"/>
      <c r="J747" s="1"/>
    </row>
    <row r="748" spans="7:10" x14ac:dyDescent="0.2">
      <c r="G748" s="1"/>
      <c r="J748" s="1"/>
    </row>
    <row r="749" spans="7:10" x14ac:dyDescent="0.2">
      <c r="G749" s="1"/>
      <c r="J749" s="1"/>
    </row>
    <row r="750" spans="7:10" x14ac:dyDescent="0.2">
      <c r="G750" s="1"/>
      <c r="J750" s="1"/>
    </row>
    <row r="751" spans="7:10" x14ac:dyDescent="0.2">
      <c r="G751" s="1"/>
      <c r="J751" s="1"/>
    </row>
    <row r="752" spans="7:10" x14ac:dyDescent="0.2">
      <c r="G752" s="1"/>
      <c r="J752" s="1"/>
    </row>
    <row r="753" spans="7:10" x14ac:dyDescent="0.2">
      <c r="G753" s="1"/>
      <c r="J753" s="1"/>
    </row>
    <row r="754" spans="7:10" x14ac:dyDescent="0.2">
      <c r="G754" s="1"/>
      <c r="J754" s="1"/>
    </row>
    <row r="755" spans="7:10" x14ac:dyDescent="0.2">
      <c r="G755" s="1"/>
      <c r="J755" s="1"/>
    </row>
    <row r="756" spans="7:10" x14ac:dyDescent="0.2">
      <c r="G756" s="1"/>
      <c r="J756" s="1"/>
    </row>
    <row r="757" spans="7:10" x14ac:dyDescent="0.2">
      <c r="G757" s="1"/>
      <c r="J757" s="1"/>
    </row>
    <row r="758" spans="7:10" x14ac:dyDescent="0.2">
      <c r="G758" s="1"/>
      <c r="J758" s="1"/>
    </row>
    <row r="759" spans="7:10" x14ac:dyDescent="0.2">
      <c r="G759" s="1"/>
      <c r="J759" s="1"/>
    </row>
    <row r="760" spans="7:10" x14ac:dyDescent="0.2">
      <c r="G760" s="1"/>
      <c r="J760" s="1"/>
    </row>
    <row r="761" spans="7:10" x14ac:dyDescent="0.2">
      <c r="G761" s="1"/>
      <c r="J761" s="1"/>
    </row>
    <row r="762" spans="7:10" x14ac:dyDescent="0.2">
      <c r="G762" s="1"/>
      <c r="J762" s="1"/>
    </row>
    <row r="763" spans="7:10" x14ac:dyDescent="0.2">
      <c r="G763" s="1"/>
      <c r="J763" s="1"/>
    </row>
    <row r="764" spans="7:10" x14ac:dyDescent="0.2">
      <c r="G764" s="1"/>
      <c r="J764" s="1"/>
    </row>
    <row r="765" spans="7:10" x14ac:dyDescent="0.2">
      <c r="G765" s="1"/>
      <c r="J765" s="1"/>
    </row>
    <row r="766" spans="7:10" x14ac:dyDescent="0.2">
      <c r="G766" s="1"/>
      <c r="J766" s="1"/>
    </row>
    <row r="767" spans="7:10" x14ac:dyDescent="0.2">
      <c r="G767" s="1"/>
      <c r="J767" s="1"/>
    </row>
    <row r="768" spans="7:10" x14ac:dyDescent="0.2">
      <c r="G768" s="1"/>
      <c r="J768" s="1"/>
    </row>
    <row r="769" spans="7:10" x14ac:dyDescent="0.2">
      <c r="G769" s="1"/>
      <c r="J769" s="1"/>
    </row>
    <row r="770" spans="7:10" x14ac:dyDescent="0.2">
      <c r="G770" s="1"/>
      <c r="J770" s="1"/>
    </row>
    <row r="771" spans="7:10" x14ac:dyDescent="0.2">
      <c r="G771" s="1"/>
      <c r="J771" s="1"/>
    </row>
    <row r="772" spans="7:10" x14ac:dyDescent="0.2">
      <c r="G772" s="1"/>
      <c r="J772" s="1"/>
    </row>
    <row r="773" spans="7:10" x14ac:dyDescent="0.2">
      <c r="G773" s="1"/>
      <c r="J773" s="1"/>
    </row>
    <row r="774" spans="7:10" x14ac:dyDescent="0.2">
      <c r="G774" s="1"/>
      <c r="J774" s="1"/>
    </row>
    <row r="775" spans="7:10" x14ac:dyDescent="0.2">
      <c r="G775" s="1"/>
      <c r="J775" s="1"/>
    </row>
    <row r="776" spans="7:10" x14ac:dyDescent="0.2">
      <c r="G776" s="1"/>
      <c r="J776" s="1"/>
    </row>
    <row r="777" spans="7:10" x14ac:dyDescent="0.2">
      <c r="G777" s="1"/>
      <c r="J777" s="1"/>
    </row>
    <row r="778" spans="7:10" x14ac:dyDescent="0.2">
      <c r="G778" s="1"/>
      <c r="J778" s="1"/>
    </row>
    <row r="779" spans="7:10" x14ac:dyDescent="0.2">
      <c r="G779" s="1"/>
      <c r="J779" s="1"/>
    </row>
    <row r="780" spans="7:10" x14ac:dyDescent="0.2">
      <c r="G780" s="1"/>
      <c r="J780" s="1"/>
    </row>
    <row r="781" spans="7:10" x14ac:dyDescent="0.2">
      <c r="G781" s="1"/>
      <c r="J781" s="1"/>
    </row>
    <row r="782" spans="7:10" x14ac:dyDescent="0.2">
      <c r="G782" s="1"/>
      <c r="J782" s="1"/>
    </row>
    <row r="783" spans="7:10" x14ac:dyDescent="0.2">
      <c r="G783" s="1"/>
      <c r="J783" s="1"/>
    </row>
    <row r="784" spans="7:10" x14ac:dyDescent="0.2">
      <c r="G784" s="1"/>
      <c r="J784" s="1"/>
    </row>
    <row r="785" spans="7:10" x14ac:dyDescent="0.2">
      <c r="G785" s="1"/>
      <c r="J785" s="1"/>
    </row>
    <row r="786" spans="7:10" x14ac:dyDescent="0.2">
      <c r="G786" s="1"/>
      <c r="J786" s="1"/>
    </row>
    <row r="787" spans="7:10" x14ac:dyDescent="0.2">
      <c r="G787" s="1"/>
      <c r="J787" s="1"/>
    </row>
    <row r="788" spans="7:10" x14ac:dyDescent="0.2">
      <c r="G788" s="1"/>
      <c r="J788" s="1"/>
    </row>
    <row r="789" spans="7:10" x14ac:dyDescent="0.2">
      <c r="G789" s="1"/>
      <c r="J789" s="1"/>
    </row>
    <row r="790" spans="7:10" x14ac:dyDescent="0.2">
      <c r="G790" s="1"/>
      <c r="J790" s="1"/>
    </row>
    <row r="791" spans="7:10" x14ac:dyDescent="0.2">
      <c r="G791" s="1"/>
      <c r="J791" s="1"/>
    </row>
    <row r="792" spans="7:10" x14ac:dyDescent="0.2">
      <c r="G792" s="1"/>
      <c r="J792" s="1"/>
    </row>
    <row r="793" spans="7:10" x14ac:dyDescent="0.2">
      <c r="G793" s="1"/>
      <c r="J793" s="1"/>
    </row>
    <row r="794" spans="7:10" x14ac:dyDescent="0.2">
      <c r="G794" s="1"/>
      <c r="J794" s="1"/>
    </row>
    <row r="795" spans="7:10" x14ac:dyDescent="0.2">
      <c r="G795" s="1"/>
      <c r="J795" s="1"/>
    </row>
    <row r="796" spans="7:10" x14ac:dyDescent="0.2">
      <c r="G796" s="1"/>
      <c r="J796" s="1"/>
    </row>
    <row r="797" spans="7:10" x14ac:dyDescent="0.2">
      <c r="G797" s="1"/>
      <c r="J797" s="1"/>
    </row>
    <row r="798" spans="7:10" x14ac:dyDescent="0.2">
      <c r="G798" s="1"/>
      <c r="J798" s="1"/>
    </row>
    <row r="799" spans="7:10" x14ac:dyDescent="0.2">
      <c r="G799" s="1"/>
      <c r="J799" s="1"/>
    </row>
    <row r="800" spans="7:10" x14ac:dyDescent="0.2">
      <c r="G800" s="1"/>
      <c r="J800" s="1"/>
    </row>
    <row r="801" spans="7:10" x14ac:dyDescent="0.2">
      <c r="G801" s="1"/>
      <c r="J801" s="1"/>
    </row>
    <row r="802" spans="7:10" x14ac:dyDescent="0.2">
      <c r="G802" s="1"/>
      <c r="J802" s="1"/>
    </row>
    <row r="803" spans="7:10" x14ac:dyDescent="0.2">
      <c r="G803" s="1"/>
      <c r="J803" s="1"/>
    </row>
    <row r="804" spans="7:10" x14ac:dyDescent="0.2">
      <c r="G804" s="1"/>
      <c r="J804" s="1"/>
    </row>
    <row r="805" spans="7:10" x14ac:dyDescent="0.2">
      <c r="G805" s="1"/>
      <c r="J805" s="1"/>
    </row>
    <row r="806" spans="7:10" x14ac:dyDescent="0.2">
      <c r="G806" s="1"/>
      <c r="J806" s="1"/>
    </row>
    <row r="807" spans="7:10" x14ac:dyDescent="0.2">
      <c r="G807" s="1"/>
      <c r="J807" s="1"/>
    </row>
    <row r="808" spans="7:10" x14ac:dyDescent="0.2">
      <c r="G808" s="1"/>
      <c r="J808" s="1"/>
    </row>
    <row r="809" spans="7:10" x14ac:dyDescent="0.2">
      <c r="G809" s="1"/>
      <c r="J809" s="1"/>
    </row>
    <row r="810" spans="7:10" x14ac:dyDescent="0.2">
      <c r="G810" s="1"/>
      <c r="J810" s="1"/>
    </row>
    <row r="811" spans="7:10" x14ac:dyDescent="0.2">
      <c r="G811" s="1"/>
      <c r="J811" s="1"/>
    </row>
    <row r="812" spans="7:10" x14ac:dyDescent="0.2">
      <c r="G812" s="1"/>
      <c r="J812" s="1"/>
    </row>
    <row r="813" spans="7:10" x14ac:dyDescent="0.2">
      <c r="G813" s="1"/>
      <c r="J813" s="1"/>
    </row>
    <row r="814" spans="7:10" x14ac:dyDescent="0.2">
      <c r="G814" s="1"/>
      <c r="J814" s="1"/>
    </row>
    <row r="815" spans="7:10" x14ac:dyDescent="0.2">
      <c r="G815" s="1"/>
      <c r="J815" s="1"/>
    </row>
    <row r="816" spans="7:10" x14ac:dyDescent="0.2">
      <c r="G816" s="1"/>
      <c r="J816" s="1"/>
    </row>
    <row r="817" spans="7:10" x14ac:dyDescent="0.2">
      <c r="G817" s="1"/>
      <c r="J817" s="1"/>
    </row>
    <row r="818" spans="7:10" x14ac:dyDescent="0.2">
      <c r="G818" s="1"/>
      <c r="J818" s="1"/>
    </row>
    <row r="819" spans="7:10" x14ac:dyDescent="0.2">
      <c r="G819" s="1"/>
      <c r="J819" s="1"/>
    </row>
    <row r="820" spans="7:10" x14ac:dyDescent="0.2">
      <c r="G820" s="1"/>
      <c r="J820" s="1"/>
    </row>
    <row r="821" spans="7:10" x14ac:dyDescent="0.2">
      <c r="G821" s="1"/>
      <c r="J821" s="1"/>
    </row>
    <row r="822" spans="7:10" x14ac:dyDescent="0.2">
      <c r="G822" s="1"/>
      <c r="J822" s="1"/>
    </row>
    <row r="823" spans="7:10" x14ac:dyDescent="0.2">
      <c r="G823" s="1"/>
      <c r="J823" s="1"/>
    </row>
    <row r="824" spans="7:10" x14ac:dyDescent="0.2">
      <c r="G824" s="1"/>
      <c r="J824" s="1"/>
    </row>
    <row r="825" spans="7:10" x14ac:dyDescent="0.2">
      <c r="G825" s="1"/>
      <c r="J825" s="1"/>
    </row>
    <row r="826" spans="7:10" x14ac:dyDescent="0.2">
      <c r="G826" s="1"/>
      <c r="J826" s="1"/>
    </row>
    <row r="827" spans="7:10" x14ac:dyDescent="0.2">
      <c r="G827" s="1"/>
      <c r="J827" s="1"/>
    </row>
    <row r="828" spans="7:10" x14ac:dyDescent="0.2">
      <c r="G828" s="1"/>
      <c r="J828" s="1"/>
    </row>
    <row r="829" spans="7:10" x14ac:dyDescent="0.2">
      <c r="G829" s="1"/>
      <c r="J829" s="1"/>
    </row>
    <row r="830" spans="7:10" x14ac:dyDescent="0.2">
      <c r="G830" s="1"/>
      <c r="J830" s="1"/>
    </row>
    <row r="831" spans="7:10" x14ac:dyDescent="0.2">
      <c r="G831" s="1"/>
      <c r="J831" s="1"/>
    </row>
    <row r="832" spans="7:10" x14ac:dyDescent="0.2">
      <c r="G832" s="1"/>
      <c r="J832" s="1"/>
    </row>
    <row r="833" spans="7:10" x14ac:dyDescent="0.2">
      <c r="G833" s="1"/>
      <c r="J833" s="1"/>
    </row>
    <row r="834" spans="7:10" x14ac:dyDescent="0.2">
      <c r="G834" s="1"/>
      <c r="J834" s="1"/>
    </row>
    <row r="835" spans="7:10" x14ac:dyDescent="0.2">
      <c r="G835" s="1"/>
      <c r="J835" s="1"/>
    </row>
    <row r="836" spans="7:10" x14ac:dyDescent="0.2">
      <c r="G836" s="1"/>
      <c r="J836" s="1"/>
    </row>
    <row r="837" spans="7:10" x14ac:dyDescent="0.2">
      <c r="G837" s="1"/>
      <c r="J837" s="1"/>
    </row>
    <row r="838" spans="7:10" x14ac:dyDescent="0.2">
      <c r="G838" s="1"/>
      <c r="J838" s="1"/>
    </row>
    <row r="839" spans="7:10" x14ac:dyDescent="0.2">
      <c r="G839" s="1"/>
      <c r="J839" s="1"/>
    </row>
    <row r="840" spans="7:10" x14ac:dyDescent="0.2">
      <c r="G840" s="1"/>
      <c r="J840" s="1"/>
    </row>
    <row r="841" spans="7:10" x14ac:dyDescent="0.2">
      <c r="G841" s="1"/>
      <c r="J841" s="1"/>
    </row>
    <row r="842" spans="7:10" x14ac:dyDescent="0.2">
      <c r="G842" s="1"/>
      <c r="J842" s="1"/>
    </row>
    <row r="843" spans="7:10" x14ac:dyDescent="0.2">
      <c r="G843" s="1"/>
      <c r="J843" s="1"/>
    </row>
    <row r="844" spans="7:10" x14ac:dyDescent="0.2">
      <c r="G844" s="1"/>
      <c r="J844" s="1"/>
    </row>
    <row r="845" spans="7:10" x14ac:dyDescent="0.2">
      <c r="G845" s="1"/>
      <c r="J845" s="1"/>
    </row>
    <row r="846" spans="7:10" x14ac:dyDescent="0.2">
      <c r="G846" s="1"/>
      <c r="J846" s="1"/>
    </row>
    <row r="847" spans="7:10" x14ac:dyDescent="0.2">
      <c r="G847" s="1"/>
      <c r="J847" s="1"/>
    </row>
    <row r="848" spans="7:10" x14ac:dyDescent="0.2">
      <c r="G848" s="1"/>
      <c r="J848" s="1"/>
    </row>
    <row r="849" spans="7:10" x14ac:dyDescent="0.2">
      <c r="G849" s="1"/>
      <c r="J849" s="1"/>
    </row>
    <row r="850" spans="7:10" x14ac:dyDescent="0.2">
      <c r="G850" s="1"/>
      <c r="J850" s="1"/>
    </row>
    <row r="851" spans="7:10" x14ac:dyDescent="0.2">
      <c r="G851" s="1"/>
      <c r="J851" s="1"/>
    </row>
    <row r="852" spans="7:10" x14ac:dyDescent="0.2">
      <c r="G852" s="1"/>
      <c r="J852" s="1"/>
    </row>
    <row r="853" spans="7:10" x14ac:dyDescent="0.2">
      <c r="G853" s="1"/>
      <c r="J853" s="1"/>
    </row>
    <row r="854" spans="7:10" x14ac:dyDescent="0.2">
      <c r="G854" s="1"/>
      <c r="J854" s="1"/>
    </row>
    <row r="855" spans="7:10" x14ac:dyDescent="0.2">
      <c r="G855" s="1"/>
      <c r="J855" s="1"/>
    </row>
    <row r="856" spans="7:10" x14ac:dyDescent="0.2">
      <c r="G856" s="1"/>
      <c r="J856" s="1"/>
    </row>
    <row r="857" spans="7:10" x14ac:dyDescent="0.2">
      <c r="G857" s="1"/>
      <c r="J857" s="1"/>
    </row>
    <row r="858" spans="7:10" x14ac:dyDescent="0.2">
      <c r="G858" s="1"/>
      <c r="J858" s="1"/>
    </row>
    <row r="859" spans="7:10" x14ac:dyDescent="0.2">
      <c r="G859" s="1"/>
      <c r="J859" s="1"/>
    </row>
    <row r="860" spans="7:10" x14ac:dyDescent="0.2">
      <c r="G860" s="1"/>
      <c r="J860" s="1"/>
    </row>
    <row r="861" spans="7:10" x14ac:dyDescent="0.2">
      <c r="G861" s="1"/>
      <c r="J861" s="1"/>
    </row>
    <row r="862" spans="7:10" x14ac:dyDescent="0.2">
      <c r="G862" s="1"/>
      <c r="J862" s="1"/>
    </row>
    <row r="863" spans="7:10" x14ac:dyDescent="0.2">
      <c r="G863" s="1"/>
      <c r="J863" s="1"/>
    </row>
    <row r="864" spans="7:10" x14ac:dyDescent="0.2">
      <c r="G864" s="1"/>
      <c r="J864" s="1"/>
    </row>
    <row r="865" spans="7:10" x14ac:dyDescent="0.2">
      <c r="G865" s="1"/>
      <c r="J865" s="1"/>
    </row>
    <row r="866" spans="7:10" x14ac:dyDescent="0.2">
      <c r="G866" s="1"/>
      <c r="J866" s="1"/>
    </row>
    <row r="867" spans="7:10" x14ac:dyDescent="0.2">
      <c r="G867" s="1"/>
      <c r="J867" s="1"/>
    </row>
    <row r="868" spans="7:10" x14ac:dyDescent="0.2">
      <c r="G868" s="1"/>
      <c r="J868" s="1"/>
    </row>
    <row r="869" spans="7:10" x14ac:dyDescent="0.2">
      <c r="G869" s="1"/>
      <c r="J869" s="1"/>
    </row>
    <row r="870" spans="7:10" x14ac:dyDescent="0.2">
      <c r="G870" s="1"/>
      <c r="J870" s="1"/>
    </row>
    <row r="871" spans="7:10" x14ac:dyDescent="0.2">
      <c r="G871" s="1"/>
      <c r="J871" s="1"/>
    </row>
    <row r="872" spans="7:10" x14ac:dyDescent="0.2">
      <c r="G872" s="1"/>
      <c r="J872" s="1"/>
    </row>
    <row r="873" spans="7:10" x14ac:dyDescent="0.2">
      <c r="G873" s="1"/>
      <c r="J873" s="1"/>
    </row>
    <row r="874" spans="7:10" x14ac:dyDescent="0.2">
      <c r="G874" s="1"/>
      <c r="J874" s="1"/>
    </row>
    <row r="875" spans="7:10" x14ac:dyDescent="0.2">
      <c r="G875" s="1"/>
      <c r="J875" s="1"/>
    </row>
    <row r="876" spans="7:10" x14ac:dyDescent="0.2">
      <c r="G876" s="1"/>
      <c r="J876" s="1"/>
    </row>
    <row r="877" spans="7:10" x14ac:dyDescent="0.2">
      <c r="G877" s="1"/>
      <c r="J877" s="1"/>
    </row>
    <row r="878" spans="7:10" x14ac:dyDescent="0.2">
      <c r="G878" s="1"/>
      <c r="J878" s="1"/>
    </row>
    <row r="879" spans="7:10" x14ac:dyDescent="0.2">
      <c r="G879" s="1"/>
      <c r="J879" s="1"/>
    </row>
    <row r="880" spans="7:10" x14ac:dyDescent="0.2">
      <c r="G880" s="1"/>
      <c r="J880" s="1"/>
    </row>
    <row r="881" spans="7:10" x14ac:dyDescent="0.2">
      <c r="G881" s="1"/>
      <c r="J881" s="1"/>
    </row>
    <row r="882" spans="7:10" x14ac:dyDescent="0.2">
      <c r="G882" s="1"/>
      <c r="J882" s="1"/>
    </row>
    <row r="883" spans="7:10" x14ac:dyDescent="0.2">
      <c r="G883" s="1"/>
      <c r="J883" s="1"/>
    </row>
    <row r="884" spans="7:10" x14ac:dyDescent="0.2">
      <c r="G884" s="1"/>
      <c r="J884" s="1"/>
    </row>
    <row r="885" spans="7:10" x14ac:dyDescent="0.2">
      <c r="G885" s="1"/>
      <c r="J885" s="1"/>
    </row>
    <row r="886" spans="7:10" x14ac:dyDescent="0.2">
      <c r="G886" s="1"/>
      <c r="J886" s="1"/>
    </row>
    <row r="887" spans="7:10" x14ac:dyDescent="0.2">
      <c r="G887" s="1"/>
      <c r="J887" s="1"/>
    </row>
    <row r="888" spans="7:10" x14ac:dyDescent="0.2">
      <c r="G888" s="1"/>
      <c r="J888" s="1"/>
    </row>
    <row r="889" spans="7:10" x14ac:dyDescent="0.2">
      <c r="G889" s="1"/>
      <c r="J889" s="1"/>
    </row>
    <row r="890" spans="7:10" x14ac:dyDescent="0.2">
      <c r="G890" s="1"/>
      <c r="J890" s="1"/>
    </row>
    <row r="891" spans="7:10" x14ac:dyDescent="0.2">
      <c r="G891" s="1"/>
      <c r="J891" s="1"/>
    </row>
    <row r="892" spans="7:10" x14ac:dyDescent="0.2">
      <c r="G892" s="1"/>
      <c r="J892" s="1"/>
    </row>
    <row r="893" spans="7:10" x14ac:dyDescent="0.2">
      <c r="G893" s="1"/>
      <c r="J893" s="1"/>
    </row>
    <row r="894" spans="7:10" x14ac:dyDescent="0.2">
      <c r="G894" s="1"/>
      <c r="J894" s="1"/>
    </row>
    <row r="895" spans="7:10" x14ac:dyDescent="0.2">
      <c r="G895" s="1"/>
      <c r="J895" s="1"/>
    </row>
    <row r="896" spans="7:10" x14ac:dyDescent="0.2">
      <c r="G896" s="1"/>
      <c r="J896" s="1"/>
    </row>
    <row r="897" spans="7:10" x14ac:dyDescent="0.2">
      <c r="G897" s="1"/>
      <c r="J897" s="1"/>
    </row>
    <row r="898" spans="7:10" x14ac:dyDescent="0.2">
      <c r="G898" s="1"/>
      <c r="J898" s="1"/>
    </row>
    <row r="899" spans="7:10" x14ac:dyDescent="0.2">
      <c r="G899" s="1"/>
      <c r="J899" s="1"/>
    </row>
    <row r="900" spans="7:10" x14ac:dyDescent="0.2">
      <c r="G900" s="1"/>
      <c r="J900" s="1"/>
    </row>
    <row r="901" spans="7:10" x14ac:dyDescent="0.2">
      <c r="G901" s="1"/>
      <c r="J901" s="1"/>
    </row>
    <row r="902" spans="7:10" x14ac:dyDescent="0.2">
      <c r="G902" s="1"/>
      <c r="J902" s="1"/>
    </row>
    <row r="903" spans="7:10" x14ac:dyDescent="0.2">
      <c r="G903" s="1"/>
      <c r="J903" s="1"/>
    </row>
    <row r="904" spans="7:10" x14ac:dyDescent="0.2">
      <c r="G904" s="1"/>
      <c r="J904" s="1"/>
    </row>
    <row r="905" spans="7:10" x14ac:dyDescent="0.2">
      <c r="G905" s="1"/>
      <c r="J905" s="1"/>
    </row>
    <row r="906" spans="7:10" x14ac:dyDescent="0.2">
      <c r="G906" s="1"/>
      <c r="J906" s="1"/>
    </row>
    <row r="907" spans="7:10" x14ac:dyDescent="0.2">
      <c r="G907" s="1"/>
      <c r="J907" s="1"/>
    </row>
    <row r="908" spans="7:10" x14ac:dyDescent="0.2">
      <c r="G908" s="1"/>
      <c r="J908" s="1"/>
    </row>
    <row r="909" spans="7:10" x14ac:dyDescent="0.2">
      <c r="G909" s="1"/>
      <c r="J909" s="1"/>
    </row>
    <row r="910" spans="7:10" x14ac:dyDescent="0.2">
      <c r="G910" s="1"/>
      <c r="J910" s="1"/>
    </row>
    <row r="911" spans="7:10" x14ac:dyDescent="0.2">
      <c r="G911" s="1"/>
      <c r="J911" s="1"/>
    </row>
    <row r="912" spans="7:10" x14ac:dyDescent="0.2">
      <c r="G912" s="1"/>
      <c r="J912" s="1"/>
    </row>
    <row r="913" spans="7:10" x14ac:dyDescent="0.2">
      <c r="G913" s="1"/>
      <c r="J913" s="1"/>
    </row>
    <row r="914" spans="7:10" x14ac:dyDescent="0.2">
      <c r="G914" s="1"/>
      <c r="J914" s="1"/>
    </row>
    <row r="915" spans="7:10" x14ac:dyDescent="0.2">
      <c r="G915" s="1"/>
      <c r="J915" s="1"/>
    </row>
    <row r="916" spans="7:10" x14ac:dyDescent="0.2">
      <c r="G916" s="1"/>
      <c r="J916" s="1"/>
    </row>
    <row r="917" spans="7:10" x14ac:dyDescent="0.2">
      <c r="G917" s="1"/>
      <c r="J917" s="1"/>
    </row>
    <row r="918" spans="7:10" x14ac:dyDescent="0.2">
      <c r="G918" s="1"/>
      <c r="J918" s="1"/>
    </row>
    <row r="919" spans="7:10" x14ac:dyDescent="0.2">
      <c r="G919" s="1"/>
      <c r="J919" s="1"/>
    </row>
    <row r="920" spans="7:10" x14ac:dyDescent="0.2">
      <c r="G920" s="1"/>
      <c r="J920" s="1"/>
    </row>
    <row r="921" spans="7:10" x14ac:dyDescent="0.2">
      <c r="G921" s="1"/>
      <c r="J921" s="1"/>
    </row>
    <row r="922" spans="7:10" x14ac:dyDescent="0.2">
      <c r="G922" s="1"/>
      <c r="J922" s="1"/>
    </row>
    <row r="923" spans="7:10" x14ac:dyDescent="0.2">
      <c r="G923" s="1"/>
      <c r="J923" s="1"/>
    </row>
    <row r="924" spans="7:10" x14ac:dyDescent="0.2">
      <c r="G924" s="1"/>
      <c r="J924" s="1"/>
    </row>
    <row r="925" spans="7:10" x14ac:dyDescent="0.2">
      <c r="G925" s="1"/>
      <c r="J925" s="1"/>
    </row>
    <row r="926" spans="7:10" x14ac:dyDescent="0.2">
      <c r="G926" s="1"/>
      <c r="J926" s="1"/>
    </row>
    <row r="927" spans="7:10" x14ac:dyDescent="0.2">
      <c r="G927" s="1"/>
      <c r="J927" s="1"/>
    </row>
    <row r="928" spans="7:10" x14ac:dyDescent="0.2">
      <c r="G928" s="1"/>
      <c r="J928" s="1"/>
    </row>
    <row r="929" spans="7:10" x14ac:dyDescent="0.2">
      <c r="G929" s="1"/>
      <c r="J929" s="1"/>
    </row>
    <row r="930" spans="7:10" x14ac:dyDescent="0.2">
      <c r="G930" s="1"/>
      <c r="J930" s="1"/>
    </row>
    <row r="931" spans="7:10" x14ac:dyDescent="0.2">
      <c r="G931" s="1"/>
      <c r="J931" s="1"/>
    </row>
    <row r="932" spans="7:10" x14ac:dyDescent="0.2">
      <c r="G932" s="1"/>
      <c r="J932" s="1"/>
    </row>
    <row r="933" spans="7:10" x14ac:dyDescent="0.2">
      <c r="G933" s="1"/>
      <c r="J933" s="1"/>
    </row>
    <row r="934" spans="7:10" x14ac:dyDescent="0.2">
      <c r="G934" s="1"/>
      <c r="J934" s="1"/>
    </row>
    <row r="935" spans="7:10" x14ac:dyDescent="0.2">
      <c r="G935" s="1"/>
      <c r="J935" s="1"/>
    </row>
    <row r="936" spans="7:10" x14ac:dyDescent="0.2">
      <c r="G936" s="1"/>
      <c r="J936" s="1"/>
    </row>
    <row r="937" spans="7:10" x14ac:dyDescent="0.2">
      <c r="G937" s="1"/>
      <c r="J937" s="1"/>
    </row>
    <row r="938" spans="7:10" x14ac:dyDescent="0.2">
      <c r="G938" s="1"/>
      <c r="J938" s="1"/>
    </row>
    <row r="939" spans="7:10" x14ac:dyDescent="0.2">
      <c r="G939" s="1"/>
      <c r="J939" s="1"/>
    </row>
    <row r="940" spans="7:10" x14ac:dyDescent="0.2">
      <c r="G940" s="1"/>
      <c r="J940" s="1"/>
    </row>
    <row r="941" spans="7:10" x14ac:dyDescent="0.2">
      <c r="G941" s="1"/>
      <c r="J941" s="1"/>
    </row>
    <row r="942" spans="7:10" x14ac:dyDescent="0.2">
      <c r="G942" s="1"/>
      <c r="J942" s="1"/>
    </row>
    <row r="943" spans="7:10" x14ac:dyDescent="0.2">
      <c r="G943" s="1"/>
      <c r="J943" s="1"/>
    </row>
    <row r="944" spans="7:10" x14ac:dyDescent="0.2">
      <c r="G944" s="1"/>
      <c r="J944" s="1"/>
    </row>
    <row r="945" spans="7:10" x14ac:dyDescent="0.2">
      <c r="G945" s="1"/>
      <c r="J945" s="1"/>
    </row>
    <row r="946" spans="7:10" x14ac:dyDescent="0.2">
      <c r="G946" s="1"/>
      <c r="J946" s="1"/>
    </row>
    <row r="947" spans="7:10" x14ac:dyDescent="0.2">
      <c r="G947" s="1"/>
      <c r="J947" s="1"/>
    </row>
    <row r="948" spans="7:10" x14ac:dyDescent="0.2">
      <c r="G948" s="1"/>
      <c r="J948" s="1"/>
    </row>
    <row r="949" spans="7:10" x14ac:dyDescent="0.2">
      <c r="G949" s="1"/>
      <c r="J949" s="1"/>
    </row>
    <row r="950" spans="7:10" x14ac:dyDescent="0.2">
      <c r="G950" s="1"/>
      <c r="J950" s="1"/>
    </row>
    <row r="951" spans="7:10" x14ac:dyDescent="0.2">
      <c r="G951" s="1"/>
      <c r="J951" s="1"/>
    </row>
    <row r="952" spans="7:10" x14ac:dyDescent="0.2">
      <c r="G952" s="1"/>
      <c r="J952" s="1"/>
    </row>
    <row r="953" spans="7:10" x14ac:dyDescent="0.2">
      <c r="G953" s="1"/>
      <c r="J953" s="1"/>
    </row>
    <row r="954" spans="7:10" x14ac:dyDescent="0.2">
      <c r="G954" s="1"/>
      <c r="J954" s="1"/>
    </row>
    <row r="955" spans="7:10" x14ac:dyDescent="0.2">
      <c r="G955" s="1"/>
      <c r="J955" s="1"/>
    </row>
    <row r="956" spans="7:10" x14ac:dyDescent="0.2">
      <c r="G956" s="1"/>
      <c r="J956" s="1"/>
    </row>
    <row r="957" spans="7:10" x14ac:dyDescent="0.2">
      <c r="G957" s="1"/>
      <c r="J957" s="1"/>
    </row>
    <row r="958" spans="7:10" x14ac:dyDescent="0.2">
      <c r="G958" s="1"/>
      <c r="J958" s="1"/>
    </row>
    <row r="959" spans="7:10" x14ac:dyDescent="0.2">
      <c r="G959" s="1"/>
      <c r="J959" s="1"/>
    </row>
    <row r="960" spans="7:10" x14ac:dyDescent="0.2">
      <c r="G960" s="1"/>
      <c r="J960" s="1"/>
    </row>
    <row r="961" spans="7:10" x14ac:dyDescent="0.2">
      <c r="G961" s="1"/>
      <c r="J961" s="1"/>
    </row>
    <row r="962" spans="7:10" x14ac:dyDescent="0.2">
      <c r="G962" s="1"/>
      <c r="J962" s="1"/>
    </row>
    <row r="963" spans="7:10" x14ac:dyDescent="0.2">
      <c r="G963" s="1"/>
      <c r="J963" s="1"/>
    </row>
    <row r="964" spans="7:10" x14ac:dyDescent="0.2">
      <c r="G964" s="1"/>
      <c r="J964" s="1"/>
    </row>
    <row r="965" spans="7:10" x14ac:dyDescent="0.2">
      <c r="G965" s="1"/>
      <c r="J965" s="1"/>
    </row>
    <row r="966" spans="7:10" x14ac:dyDescent="0.2">
      <c r="G966" s="1"/>
      <c r="J966" s="1"/>
    </row>
    <row r="967" spans="7:10" x14ac:dyDescent="0.2">
      <c r="G967" s="1"/>
      <c r="J967" s="1"/>
    </row>
    <row r="968" spans="7:10" x14ac:dyDescent="0.2">
      <c r="G968" s="1"/>
      <c r="J968" s="1"/>
    </row>
    <row r="969" spans="7:10" x14ac:dyDescent="0.2">
      <c r="G969" s="1"/>
      <c r="J969" s="1"/>
    </row>
    <row r="970" spans="7:10" x14ac:dyDescent="0.2">
      <c r="G970" s="1"/>
      <c r="J970" s="1"/>
    </row>
    <row r="971" spans="7:10" x14ac:dyDescent="0.2">
      <c r="G971" s="1"/>
      <c r="J971" s="1"/>
    </row>
    <row r="972" spans="7:10" x14ac:dyDescent="0.2">
      <c r="G972" s="1"/>
      <c r="J972" s="1"/>
    </row>
    <row r="973" spans="7:10" x14ac:dyDescent="0.2">
      <c r="G973" s="1"/>
      <c r="J973" s="1"/>
    </row>
    <row r="974" spans="7:10" x14ac:dyDescent="0.2">
      <c r="G974" s="1"/>
      <c r="J974" s="1"/>
    </row>
    <row r="975" spans="7:10" x14ac:dyDescent="0.2">
      <c r="G975" s="1"/>
      <c r="J975" s="1"/>
    </row>
    <row r="976" spans="7:10" x14ac:dyDescent="0.2">
      <c r="G976" s="1"/>
      <c r="J976" s="1"/>
    </row>
    <row r="977" spans="7:10" x14ac:dyDescent="0.2">
      <c r="G977" s="1"/>
      <c r="J977" s="1"/>
    </row>
    <row r="978" spans="7:10" x14ac:dyDescent="0.2">
      <c r="G978" s="1"/>
      <c r="J978" s="1"/>
    </row>
    <row r="979" spans="7:10" x14ac:dyDescent="0.2">
      <c r="G979" s="1"/>
      <c r="J979" s="1"/>
    </row>
    <row r="980" spans="7:10" x14ac:dyDescent="0.2">
      <c r="G980" s="1"/>
      <c r="J980" s="1"/>
    </row>
    <row r="981" spans="7:10" x14ac:dyDescent="0.2">
      <c r="G981" s="1"/>
      <c r="J981" s="1"/>
    </row>
    <row r="982" spans="7:10" x14ac:dyDescent="0.2">
      <c r="G982" s="1"/>
      <c r="J982" s="1"/>
    </row>
    <row r="983" spans="7:10" x14ac:dyDescent="0.2">
      <c r="G983" s="1"/>
      <c r="J983" s="1"/>
    </row>
    <row r="984" spans="7:10" x14ac:dyDescent="0.2">
      <c r="G984" s="1"/>
      <c r="J984" s="1"/>
    </row>
    <row r="985" spans="7:10" x14ac:dyDescent="0.2">
      <c r="G985" s="1"/>
      <c r="J985" s="1"/>
    </row>
    <row r="986" spans="7:10" x14ac:dyDescent="0.2">
      <c r="G986" s="1"/>
      <c r="J986" s="1"/>
    </row>
    <row r="987" spans="7:10" x14ac:dyDescent="0.2">
      <c r="G987" s="1"/>
      <c r="J987" s="1"/>
    </row>
    <row r="988" spans="7:10" x14ac:dyDescent="0.2">
      <c r="G988" s="1"/>
      <c r="J988" s="1"/>
    </row>
    <row r="989" spans="7:10" x14ac:dyDescent="0.2">
      <c r="G989" s="1"/>
      <c r="J989" s="1"/>
    </row>
    <row r="990" spans="7:10" x14ac:dyDescent="0.2">
      <c r="G990" s="1"/>
      <c r="J990" s="1"/>
    </row>
    <row r="991" spans="7:10" x14ac:dyDescent="0.2">
      <c r="G991" s="1"/>
      <c r="J991" s="1"/>
    </row>
    <row r="992" spans="7:10" x14ac:dyDescent="0.2">
      <c r="G992" s="1"/>
      <c r="J992" s="1"/>
    </row>
    <row r="993" spans="7:10" x14ac:dyDescent="0.2">
      <c r="G993" s="1"/>
      <c r="J993" s="1"/>
    </row>
    <row r="994" spans="7:10" x14ac:dyDescent="0.2">
      <c r="G994" s="1"/>
      <c r="J994" s="1"/>
    </row>
    <row r="995" spans="7:10" x14ac:dyDescent="0.2">
      <c r="G995" s="1"/>
      <c r="J995" s="1"/>
    </row>
    <row r="996" spans="7:10" x14ac:dyDescent="0.2">
      <c r="G996" s="1"/>
      <c r="J996" s="1"/>
    </row>
    <row r="997" spans="7:10" x14ac:dyDescent="0.2">
      <c r="G997" s="1"/>
      <c r="J997" s="1"/>
    </row>
    <row r="998" spans="7:10" x14ac:dyDescent="0.2">
      <c r="G998" s="1"/>
      <c r="J998" s="1"/>
    </row>
    <row r="999" spans="7:10" x14ac:dyDescent="0.2">
      <c r="G999" s="1"/>
      <c r="J999" s="1"/>
    </row>
    <row r="1000" spans="7:10" x14ac:dyDescent="0.2">
      <c r="G1000" s="1"/>
      <c r="J1000" s="1"/>
    </row>
    <row r="1001" spans="7:10" x14ac:dyDescent="0.2">
      <c r="G1001" s="1"/>
      <c r="J1001" s="1"/>
    </row>
    <row r="1002" spans="7:10" x14ac:dyDescent="0.2">
      <c r="G1002" s="1"/>
      <c r="J1002" s="1"/>
    </row>
    <row r="1003" spans="7:10" x14ac:dyDescent="0.2">
      <c r="G1003" s="1"/>
      <c r="J1003" s="1"/>
    </row>
    <row r="1004" spans="7:10" x14ac:dyDescent="0.2">
      <c r="G1004" s="1"/>
      <c r="J1004" s="1"/>
    </row>
    <row r="1005" spans="7:10" x14ac:dyDescent="0.2">
      <c r="G1005" s="1"/>
      <c r="J1005" s="1"/>
    </row>
    <row r="1006" spans="7:10" x14ac:dyDescent="0.2">
      <c r="G1006" s="1"/>
      <c r="J1006" s="1"/>
    </row>
    <row r="1007" spans="7:10" x14ac:dyDescent="0.2">
      <c r="G1007" s="1"/>
      <c r="J1007" s="1"/>
    </row>
    <row r="1008" spans="7:10" x14ac:dyDescent="0.2">
      <c r="G1008" s="1"/>
      <c r="J1008" s="1"/>
    </row>
    <row r="1009" spans="7:10" x14ac:dyDescent="0.2">
      <c r="G1009" s="1"/>
      <c r="J1009" s="1"/>
    </row>
    <row r="1010" spans="7:10" x14ac:dyDescent="0.2">
      <c r="G1010" s="1"/>
      <c r="J1010" s="1"/>
    </row>
    <row r="1011" spans="7:10" x14ac:dyDescent="0.2">
      <c r="G1011" s="1"/>
      <c r="J1011" s="1"/>
    </row>
    <row r="1012" spans="7:10" x14ac:dyDescent="0.2">
      <c r="G1012" s="1"/>
      <c r="J1012" s="1"/>
    </row>
    <row r="1013" spans="7:10" x14ac:dyDescent="0.2">
      <c r="G1013" s="1"/>
      <c r="J1013" s="1"/>
    </row>
    <row r="1014" spans="7:10" x14ac:dyDescent="0.2">
      <c r="G1014" s="1"/>
      <c r="J1014" s="1"/>
    </row>
    <row r="1015" spans="7:10" x14ac:dyDescent="0.2">
      <c r="G1015" s="1"/>
      <c r="J1015" s="1"/>
    </row>
    <row r="1016" spans="7:10" x14ac:dyDescent="0.2">
      <c r="G1016" s="1"/>
      <c r="J1016" s="1"/>
    </row>
    <row r="1017" spans="7:10" x14ac:dyDescent="0.2">
      <c r="G1017" s="1"/>
      <c r="J1017" s="1"/>
    </row>
    <row r="1018" spans="7:10" x14ac:dyDescent="0.2">
      <c r="G1018" s="1"/>
      <c r="J1018" s="1"/>
    </row>
    <row r="1019" spans="7:10" x14ac:dyDescent="0.2">
      <c r="G1019" s="1"/>
      <c r="J1019" s="1"/>
    </row>
    <row r="1020" spans="7:10" x14ac:dyDescent="0.2">
      <c r="G1020" s="1"/>
      <c r="J1020" s="1"/>
    </row>
    <row r="1021" spans="7:10" x14ac:dyDescent="0.2">
      <c r="G1021" s="1"/>
      <c r="J1021" s="1"/>
    </row>
    <row r="1022" spans="7:10" x14ac:dyDescent="0.2">
      <c r="G1022" s="1"/>
      <c r="J1022" s="1"/>
    </row>
    <row r="1023" spans="7:10" x14ac:dyDescent="0.2">
      <c r="G1023" s="1"/>
      <c r="J1023" s="1"/>
    </row>
    <row r="1024" spans="7:10" x14ac:dyDescent="0.2">
      <c r="G1024" s="1"/>
      <c r="J1024" s="1"/>
    </row>
    <row r="1025" spans="7:10" x14ac:dyDescent="0.2">
      <c r="G1025" s="1"/>
      <c r="J1025" s="1"/>
    </row>
    <row r="1026" spans="7:10" x14ac:dyDescent="0.2">
      <c r="G1026" s="1"/>
      <c r="J1026" s="1"/>
    </row>
    <row r="1027" spans="7:10" x14ac:dyDescent="0.2">
      <c r="G1027" s="1"/>
      <c r="J1027" s="1"/>
    </row>
    <row r="1028" spans="7:10" x14ac:dyDescent="0.2">
      <c r="G1028" s="1"/>
      <c r="J1028" s="1"/>
    </row>
    <row r="1029" spans="7:10" x14ac:dyDescent="0.2">
      <c r="G1029" s="1"/>
      <c r="J1029" s="1"/>
    </row>
    <row r="1030" spans="7:10" x14ac:dyDescent="0.2">
      <c r="G1030" s="1"/>
      <c r="J1030" s="1"/>
    </row>
    <row r="1031" spans="7:10" x14ac:dyDescent="0.2">
      <c r="G1031" s="1"/>
      <c r="J1031" s="1"/>
    </row>
    <row r="1032" spans="7:10" x14ac:dyDescent="0.2">
      <c r="G1032" s="1"/>
      <c r="J1032" s="1"/>
    </row>
    <row r="1033" spans="7:10" x14ac:dyDescent="0.2">
      <c r="G1033" s="1"/>
      <c r="J1033" s="1"/>
    </row>
    <row r="1034" spans="7:10" x14ac:dyDescent="0.2">
      <c r="G1034" s="1"/>
      <c r="J1034" s="1"/>
    </row>
    <row r="1035" spans="7:10" x14ac:dyDescent="0.2">
      <c r="G1035" s="1"/>
      <c r="J1035" s="1"/>
    </row>
    <row r="1036" spans="7:10" x14ac:dyDescent="0.2">
      <c r="G1036" s="1"/>
      <c r="J1036" s="1"/>
    </row>
    <row r="1037" spans="7:10" x14ac:dyDescent="0.2">
      <c r="G1037" s="1"/>
      <c r="J1037" s="1"/>
    </row>
    <row r="1038" spans="7:10" x14ac:dyDescent="0.2">
      <c r="G1038" s="1"/>
      <c r="J1038" s="1"/>
    </row>
    <row r="1039" spans="7:10" x14ac:dyDescent="0.2">
      <c r="G1039" s="1"/>
      <c r="J1039" s="1"/>
    </row>
    <row r="1040" spans="7:10" x14ac:dyDescent="0.2">
      <c r="G1040" s="1"/>
      <c r="J1040" s="1"/>
    </row>
    <row r="1041" spans="7:10" x14ac:dyDescent="0.2">
      <c r="G1041" s="1"/>
      <c r="J1041" s="1"/>
    </row>
    <row r="1042" spans="7:10" x14ac:dyDescent="0.2">
      <c r="G1042" s="1"/>
      <c r="J1042" s="1"/>
    </row>
    <row r="1043" spans="7:10" x14ac:dyDescent="0.2">
      <c r="G1043" s="1"/>
      <c r="J1043" s="1"/>
    </row>
    <row r="1044" spans="7:10" x14ac:dyDescent="0.2">
      <c r="G1044" s="1"/>
      <c r="J1044" s="1"/>
    </row>
    <row r="1045" spans="7:10" x14ac:dyDescent="0.2">
      <c r="G1045" s="1"/>
      <c r="J1045" s="1"/>
    </row>
    <row r="1046" spans="7:10" x14ac:dyDescent="0.2">
      <c r="G1046" s="1"/>
      <c r="J1046" s="1"/>
    </row>
    <row r="1047" spans="7:10" x14ac:dyDescent="0.2">
      <c r="G1047" s="1"/>
      <c r="J1047" s="1"/>
    </row>
    <row r="1048" spans="7:10" x14ac:dyDescent="0.2">
      <c r="G1048" s="1"/>
      <c r="J1048" s="1"/>
    </row>
    <row r="1049" spans="7:10" x14ac:dyDescent="0.2">
      <c r="G1049" s="1"/>
      <c r="J1049" s="1"/>
    </row>
    <row r="1050" spans="7:10" x14ac:dyDescent="0.2">
      <c r="G1050" s="1"/>
      <c r="J1050" s="1"/>
    </row>
    <row r="1051" spans="7:10" x14ac:dyDescent="0.2">
      <c r="G1051" s="1"/>
      <c r="J1051" s="1"/>
    </row>
    <row r="1052" spans="7:10" x14ac:dyDescent="0.2">
      <c r="G1052" s="1"/>
      <c r="J1052" s="1"/>
    </row>
    <row r="1053" spans="7:10" x14ac:dyDescent="0.2">
      <c r="G1053" s="1"/>
      <c r="J1053" s="1"/>
    </row>
    <row r="1054" spans="7:10" x14ac:dyDescent="0.2">
      <c r="G1054" s="1"/>
      <c r="J1054" s="1"/>
    </row>
    <row r="1055" spans="7:10" x14ac:dyDescent="0.2">
      <c r="G1055" s="1"/>
      <c r="J1055" s="1"/>
    </row>
    <row r="1056" spans="7:10" x14ac:dyDescent="0.2">
      <c r="G1056" s="1"/>
      <c r="J1056" s="1"/>
    </row>
    <row r="1057" spans="7:10" x14ac:dyDescent="0.2">
      <c r="G1057" s="1"/>
      <c r="J1057" s="1"/>
    </row>
    <row r="1058" spans="7:10" x14ac:dyDescent="0.2">
      <c r="G1058" s="1"/>
      <c r="J1058" s="1"/>
    </row>
    <row r="1059" spans="7:10" x14ac:dyDescent="0.2">
      <c r="G1059" s="1"/>
      <c r="J1059" s="1"/>
    </row>
    <row r="1060" spans="7:10" x14ac:dyDescent="0.2">
      <c r="G1060" s="1"/>
      <c r="J1060" s="1"/>
    </row>
    <row r="1061" spans="7:10" x14ac:dyDescent="0.2">
      <c r="G1061" s="1"/>
      <c r="J1061" s="1"/>
    </row>
    <row r="1062" spans="7:10" x14ac:dyDescent="0.2">
      <c r="G1062" s="1"/>
      <c r="J1062" s="1"/>
    </row>
    <row r="1063" spans="7:10" x14ac:dyDescent="0.2">
      <c r="G1063" s="1"/>
      <c r="J1063" s="1"/>
    </row>
    <row r="1064" spans="7:10" x14ac:dyDescent="0.2">
      <c r="G1064" s="1"/>
      <c r="J1064" s="1"/>
    </row>
    <row r="1065" spans="7:10" x14ac:dyDescent="0.2">
      <c r="G1065" s="1"/>
      <c r="J1065" s="1"/>
    </row>
    <row r="1066" spans="7:10" x14ac:dyDescent="0.2">
      <c r="G1066" s="1"/>
      <c r="J1066" s="1"/>
    </row>
    <row r="1067" spans="7:10" x14ac:dyDescent="0.2">
      <c r="G1067" s="1"/>
      <c r="J1067" s="1"/>
    </row>
    <row r="1068" spans="7:10" x14ac:dyDescent="0.2">
      <c r="G1068" s="1"/>
      <c r="J1068" s="1"/>
    </row>
    <row r="1069" spans="7:10" x14ac:dyDescent="0.2">
      <c r="G1069" s="1"/>
      <c r="J1069" s="1"/>
    </row>
    <row r="1070" spans="7:10" x14ac:dyDescent="0.2">
      <c r="G1070" s="1"/>
      <c r="J1070" s="1"/>
    </row>
    <row r="1071" spans="7:10" x14ac:dyDescent="0.2">
      <c r="G1071" s="1"/>
      <c r="J1071" s="1"/>
    </row>
    <row r="1072" spans="7:10" x14ac:dyDescent="0.2">
      <c r="G1072" s="1"/>
      <c r="J1072" s="1"/>
    </row>
    <row r="1073" spans="7:10" x14ac:dyDescent="0.2">
      <c r="G1073" s="1"/>
      <c r="J1073" s="1"/>
    </row>
    <row r="1074" spans="7:10" x14ac:dyDescent="0.2">
      <c r="G1074" s="1"/>
      <c r="J1074" s="1"/>
    </row>
    <row r="1075" spans="7:10" x14ac:dyDescent="0.2">
      <c r="G1075" s="1"/>
      <c r="J1075" s="1"/>
    </row>
    <row r="1076" spans="7:10" x14ac:dyDescent="0.2">
      <c r="G1076" s="1"/>
      <c r="J1076" s="1"/>
    </row>
    <row r="1077" spans="7:10" x14ac:dyDescent="0.2">
      <c r="G1077" s="1"/>
      <c r="J1077" s="1"/>
    </row>
    <row r="1078" spans="7:10" x14ac:dyDescent="0.2">
      <c r="G1078" s="1"/>
      <c r="J1078" s="1"/>
    </row>
    <row r="1079" spans="7:10" x14ac:dyDescent="0.2">
      <c r="G1079" s="1"/>
      <c r="J1079" s="1"/>
    </row>
    <row r="1080" spans="7:10" x14ac:dyDescent="0.2">
      <c r="G1080" s="1"/>
      <c r="J1080" s="1"/>
    </row>
    <row r="1081" spans="7:10" x14ac:dyDescent="0.2">
      <c r="G1081" s="1"/>
      <c r="J1081" s="1"/>
    </row>
    <row r="1082" spans="7:10" x14ac:dyDescent="0.2">
      <c r="G1082" s="1"/>
      <c r="J1082" s="1"/>
    </row>
    <row r="1083" spans="7:10" x14ac:dyDescent="0.2">
      <c r="G1083" s="1"/>
      <c r="J1083" s="1"/>
    </row>
    <row r="1084" spans="7:10" x14ac:dyDescent="0.2">
      <c r="G1084" s="1"/>
      <c r="J1084" s="1"/>
    </row>
    <row r="1085" spans="7:10" x14ac:dyDescent="0.2">
      <c r="G1085" s="1"/>
      <c r="J1085" s="1"/>
    </row>
    <row r="1086" spans="7:10" x14ac:dyDescent="0.2">
      <c r="G1086" s="1"/>
      <c r="J1086" s="1"/>
    </row>
    <row r="1087" spans="7:10" x14ac:dyDescent="0.2">
      <c r="G1087" s="1"/>
      <c r="J1087" s="1"/>
    </row>
    <row r="1088" spans="7:10" x14ac:dyDescent="0.2">
      <c r="G1088" s="1"/>
      <c r="J1088" s="1"/>
    </row>
    <row r="1089" spans="7:10" x14ac:dyDescent="0.2">
      <c r="G1089" s="1"/>
      <c r="J1089" s="1"/>
    </row>
    <row r="1090" spans="7:10" x14ac:dyDescent="0.2">
      <c r="G1090" s="1"/>
      <c r="J1090" s="1"/>
    </row>
    <row r="1091" spans="7:10" x14ac:dyDescent="0.2">
      <c r="G1091" s="1"/>
      <c r="J1091" s="1"/>
    </row>
    <row r="1092" spans="7:10" x14ac:dyDescent="0.2">
      <c r="G1092" s="1"/>
      <c r="J1092" s="1"/>
    </row>
    <row r="1093" spans="7:10" x14ac:dyDescent="0.2">
      <c r="G1093" s="1"/>
      <c r="J1093" s="1"/>
    </row>
    <row r="1094" spans="7:10" x14ac:dyDescent="0.2">
      <c r="G1094" s="1"/>
      <c r="J1094" s="1"/>
    </row>
    <row r="1095" spans="7:10" x14ac:dyDescent="0.2">
      <c r="G1095" s="1"/>
      <c r="J1095" s="1"/>
    </row>
    <row r="1096" spans="7:10" x14ac:dyDescent="0.2">
      <c r="G1096" s="1"/>
      <c r="J1096" s="1"/>
    </row>
    <row r="1097" spans="7:10" x14ac:dyDescent="0.2">
      <c r="G1097" s="1"/>
      <c r="J1097" s="1"/>
    </row>
    <row r="1098" spans="7:10" x14ac:dyDescent="0.2">
      <c r="G1098" s="1"/>
      <c r="J1098" s="1"/>
    </row>
    <row r="1099" spans="7:10" x14ac:dyDescent="0.2">
      <c r="G1099" s="1"/>
      <c r="J1099" s="1"/>
    </row>
    <row r="1100" spans="7:10" x14ac:dyDescent="0.2">
      <c r="G1100" s="1"/>
      <c r="J1100" s="1"/>
    </row>
    <row r="1101" spans="7:10" x14ac:dyDescent="0.2">
      <c r="G1101" s="1"/>
      <c r="J1101" s="1"/>
    </row>
    <row r="1102" spans="7:10" x14ac:dyDescent="0.2">
      <c r="G1102" s="1"/>
      <c r="J1102" s="1"/>
    </row>
    <row r="1103" spans="7:10" x14ac:dyDescent="0.2">
      <c r="G1103" s="1"/>
      <c r="J1103" s="1"/>
    </row>
    <row r="1104" spans="7:10" x14ac:dyDescent="0.2">
      <c r="G1104" s="1"/>
      <c r="J1104" s="1"/>
    </row>
    <row r="1105" spans="7:10" x14ac:dyDescent="0.2">
      <c r="G1105" s="1"/>
      <c r="J1105" s="1"/>
    </row>
    <row r="1106" spans="7:10" x14ac:dyDescent="0.2">
      <c r="G1106" s="1"/>
      <c r="J1106" s="1"/>
    </row>
    <row r="1107" spans="7:10" x14ac:dyDescent="0.2">
      <c r="G1107" s="1"/>
      <c r="J1107" s="1"/>
    </row>
    <row r="1108" spans="7:10" x14ac:dyDescent="0.2">
      <c r="G1108" s="1"/>
      <c r="J1108" s="1"/>
    </row>
    <row r="1109" spans="7:10" x14ac:dyDescent="0.2">
      <c r="G1109" s="1"/>
      <c r="J1109" s="1"/>
    </row>
    <row r="1110" spans="7:10" x14ac:dyDescent="0.2">
      <c r="G1110" s="1"/>
      <c r="J1110" s="1"/>
    </row>
    <row r="1111" spans="7:10" x14ac:dyDescent="0.2">
      <c r="G1111" s="1"/>
      <c r="J1111" s="1"/>
    </row>
    <row r="1112" spans="7:10" x14ac:dyDescent="0.2">
      <c r="G1112" s="1"/>
      <c r="J1112" s="1"/>
    </row>
    <row r="1113" spans="7:10" x14ac:dyDescent="0.2">
      <c r="G1113" s="1"/>
      <c r="J1113" s="1"/>
    </row>
    <row r="1114" spans="7:10" x14ac:dyDescent="0.2">
      <c r="G1114" s="1"/>
      <c r="J1114" s="1"/>
    </row>
    <row r="1115" spans="7:10" x14ac:dyDescent="0.2">
      <c r="G1115" s="1"/>
      <c r="J1115" s="1"/>
    </row>
    <row r="1116" spans="7:10" x14ac:dyDescent="0.2">
      <c r="G1116" s="1"/>
      <c r="J1116" s="1"/>
    </row>
    <row r="1117" spans="7:10" x14ac:dyDescent="0.2">
      <c r="G1117" s="1"/>
      <c r="J1117" s="1"/>
    </row>
    <row r="1118" spans="7:10" x14ac:dyDescent="0.2">
      <c r="G1118" s="1"/>
      <c r="J1118" s="1"/>
    </row>
    <row r="1119" spans="7:10" x14ac:dyDescent="0.2">
      <c r="G1119" s="1"/>
      <c r="J1119" s="1"/>
    </row>
    <row r="1120" spans="7:10" x14ac:dyDescent="0.2">
      <c r="G1120" s="1"/>
      <c r="J1120" s="1"/>
    </row>
    <row r="1121" spans="7:10" x14ac:dyDescent="0.2">
      <c r="G1121" s="1"/>
      <c r="J1121" s="1"/>
    </row>
    <row r="1122" spans="7:10" x14ac:dyDescent="0.2">
      <c r="G1122" s="1"/>
      <c r="J1122" s="1"/>
    </row>
    <row r="1123" spans="7:10" x14ac:dyDescent="0.2">
      <c r="G1123" s="1"/>
      <c r="J1123" s="1"/>
    </row>
    <row r="1124" spans="7:10" x14ac:dyDescent="0.2">
      <c r="G1124" s="1"/>
      <c r="J1124" s="1"/>
    </row>
    <row r="1125" spans="7:10" x14ac:dyDescent="0.2">
      <c r="G1125" s="1"/>
      <c r="J1125" s="1"/>
    </row>
    <row r="1126" spans="7:10" x14ac:dyDescent="0.2">
      <c r="G1126" s="1"/>
      <c r="J1126" s="1"/>
    </row>
    <row r="1127" spans="7:10" x14ac:dyDescent="0.2">
      <c r="G1127" s="1"/>
      <c r="J1127" s="1"/>
    </row>
    <row r="1128" spans="7:10" x14ac:dyDescent="0.2">
      <c r="G1128" s="1"/>
      <c r="J1128" s="1"/>
    </row>
    <row r="1129" spans="7:10" x14ac:dyDescent="0.2">
      <c r="G1129" s="1"/>
      <c r="J1129" s="1"/>
    </row>
    <row r="1130" spans="7:10" x14ac:dyDescent="0.2">
      <c r="G1130" s="1"/>
      <c r="J1130" s="1"/>
    </row>
    <row r="1131" spans="7:10" x14ac:dyDescent="0.2">
      <c r="G1131" s="1"/>
      <c r="J1131" s="1"/>
    </row>
    <row r="1132" spans="7:10" x14ac:dyDescent="0.2">
      <c r="G1132" s="1"/>
      <c r="J1132" s="1"/>
    </row>
    <row r="1133" spans="7:10" x14ac:dyDescent="0.2">
      <c r="G1133" s="1"/>
      <c r="J1133" s="1"/>
    </row>
    <row r="1134" spans="7:10" x14ac:dyDescent="0.2">
      <c r="G1134" s="1"/>
      <c r="J1134" s="1"/>
    </row>
    <row r="1135" spans="7:10" x14ac:dyDescent="0.2">
      <c r="G1135" s="1"/>
      <c r="J1135" s="1"/>
    </row>
    <row r="1136" spans="7:10" x14ac:dyDescent="0.2">
      <c r="G1136" s="1"/>
      <c r="J1136" s="1"/>
    </row>
    <row r="1137" spans="7:10" x14ac:dyDescent="0.2">
      <c r="G1137" s="1"/>
      <c r="J1137" s="1"/>
    </row>
    <row r="1138" spans="7:10" x14ac:dyDescent="0.2">
      <c r="G1138" s="1"/>
      <c r="J1138" s="1"/>
    </row>
    <row r="1139" spans="7:10" x14ac:dyDescent="0.2">
      <c r="G1139" s="1"/>
      <c r="J1139" s="1"/>
    </row>
    <row r="1140" spans="7:10" x14ac:dyDescent="0.2">
      <c r="G1140" s="1"/>
      <c r="J1140" s="1"/>
    </row>
    <row r="1141" spans="7:10" x14ac:dyDescent="0.2">
      <c r="G1141" s="1"/>
      <c r="J1141" s="1"/>
    </row>
    <row r="1142" spans="7:10" x14ac:dyDescent="0.2">
      <c r="G1142" s="1"/>
      <c r="J1142" s="1"/>
    </row>
    <row r="1143" spans="7:10" x14ac:dyDescent="0.2">
      <c r="G1143" s="1"/>
      <c r="J1143" s="1"/>
    </row>
    <row r="1144" spans="7:10" x14ac:dyDescent="0.2">
      <c r="G1144" s="1"/>
      <c r="J1144" s="1"/>
    </row>
    <row r="1145" spans="7:10" x14ac:dyDescent="0.2">
      <c r="G1145" s="1"/>
      <c r="J1145" s="1"/>
    </row>
    <row r="1146" spans="7:10" x14ac:dyDescent="0.2">
      <c r="G1146" s="1"/>
      <c r="J1146" s="1"/>
    </row>
    <row r="1147" spans="7:10" x14ac:dyDescent="0.2">
      <c r="G1147" s="1"/>
      <c r="J1147" s="1"/>
    </row>
    <row r="1148" spans="7:10" x14ac:dyDescent="0.2">
      <c r="G1148" s="1"/>
      <c r="J1148" s="1"/>
    </row>
    <row r="1149" spans="7:10" x14ac:dyDescent="0.2">
      <c r="G1149" s="1"/>
      <c r="J1149" s="1"/>
    </row>
    <row r="1150" spans="7:10" x14ac:dyDescent="0.2">
      <c r="G1150" s="1"/>
      <c r="J1150" s="1"/>
    </row>
    <row r="1151" spans="7:10" x14ac:dyDescent="0.2">
      <c r="G1151" s="1"/>
      <c r="J1151" s="1"/>
    </row>
    <row r="1152" spans="7:10" x14ac:dyDescent="0.2">
      <c r="G1152" s="1"/>
      <c r="J1152" s="1"/>
    </row>
    <row r="1153" spans="7:10" x14ac:dyDescent="0.2">
      <c r="G1153" s="1"/>
      <c r="J1153" s="1"/>
    </row>
    <row r="1154" spans="7:10" x14ac:dyDescent="0.2">
      <c r="G1154" s="1"/>
      <c r="J1154" s="1"/>
    </row>
    <row r="1155" spans="7:10" x14ac:dyDescent="0.2">
      <c r="G1155" s="1"/>
      <c r="J1155" s="1"/>
    </row>
    <row r="1156" spans="7:10" x14ac:dyDescent="0.2">
      <c r="G1156" s="1"/>
      <c r="J1156" s="1"/>
    </row>
    <row r="1157" spans="7:10" x14ac:dyDescent="0.2">
      <c r="G1157" s="1"/>
      <c r="J1157" s="1"/>
    </row>
    <row r="1158" spans="7:10" x14ac:dyDescent="0.2">
      <c r="G1158" s="1"/>
      <c r="J1158" s="1"/>
    </row>
    <row r="1159" spans="7:10" x14ac:dyDescent="0.2">
      <c r="G1159" s="1"/>
      <c r="J1159" s="1"/>
    </row>
    <row r="1160" spans="7:10" x14ac:dyDescent="0.2">
      <c r="G1160" s="1"/>
      <c r="J1160" s="1"/>
    </row>
    <row r="1161" spans="7:10" x14ac:dyDescent="0.2">
      <c r="G1161" s="1"/>
      <c r="J1161" s="1"/>
    </row>
    <row r="1162" spans="7:10" x14ac:dyDescent="0.2">
      <c r="G1162" s="1"/>
      <c r="J1162" s="1"/>
    </row>
    <row r="1163" spans="7:10" x14ac:dyDescent="0.2">
      <c r="G1163" s="1"/>
      <c r="J1163" s="1"/>
    </row>
    <row r="1164" spans="7:10" x14ac:dyDescent="0.2">
      <c r="G1164" s="1"/>
      <c r="J1164" s="1"/>
    </row>
    <row r="1165" spans="7:10" x14ac:dyDescent="0.2">
      <c r="G1165" s="1"/>
      <c r="J1165" s="1"/>
    </row>
    <row r="1166" spans="7:10" x14ac:dyDescent="0.2">
      <c r="G1166" s="1"/>
      <c r="J1166" s="1"/>
    </row>
    <row r="1167" spans="7:10" x14ac:dyDescent="0.2">
      <c r="G1167" s="1"/>
      <c r="J1167" s="1"/>
    </row>
    <row r="1168" spans="7:10" x14ac:dyDescent="0.2">
      <c r="G1168" s="1"/>
      <c r="J1168" s="1"/>
    </row>
    <row r="1169" spans="7:10" x14ac:dyDescent="0.2">
      <c r="G1169" s="1"/>
      <c r="J1169" s="1"/>
    </row>
    <row r="1170" spans="7:10" x14ac:dyDescent="0.2">
      <c r="G1170" s="1"/>
      <c r="J1170" s="1"/>
    </row>
    <row r="1171" spans="7:10" x14ac:dyDescent="0.2">
      <c r="G1171" s="1"/>
      <c r="J1171" s="1"/>
    </row>
    <row r="1172" spans="7:10" x14ac:dyDescent="0.2">
      <c r="G1172" s="1"/>
      <c r="J1172" s="1"/>
    </row>
    <row r="1173" spans="7:10" x14ac:dyDescent="0.2">
      <c r="G1173" s="1"/>
      <c r="J1173" s="1"/>
    </row>
    <row r="1174" spans="7:10" x14ac:dyDescent="0.2">
      <c r="G1174" s="1"/>
      <c r="J1174" s="1"/>
    </row>
    <row r="1175" spans="7:10" x14ac:dyDescent="0.2">
      <c r="G1175" s="1"/>
      <c r="J1175" s="1"/>
    </row>
    <row r="1176" spans="7:10" x14ac:dyDescent="0.2">
      <c r="G1176" s="1"/>
      <c r="J1176" s="1"/>
    </row>
    <row r="1177" spans="7:10" x14ac:dyDescent="0.2">
      <c r="G1177" s="1"/>
      <c r="J1177" s="1"/>
    </row>
    <row r="1178" spans="7:10" x14ac:dyDescent="0.2">
      <c r="G1178" s="1"/>
      <c r="J1178" s="1"/>
    </row>
    <row r="1179" spans="7:10" x14ac:dyDescent="0.2">
      <c r="G1179" s="1"/>
      <c r="J1179" s="1"/>
    </row>
    <row r="1180" spans="7:10" x14ac:dyDescent="0.2">
      <c r="G1180" s="1"/>
      <c r="J1180" s="1"/>
    </row>
    <row r="1181" spans="7:10" x14ac:dyDescent="0.2">
      <c r="G1181" s="1"/>
      <c r="J1181" s="1"/>
    </row>
    <row r="1182" spans="7:10" x14ac:dyDescent="0.2">
      <c r="G1182" s="1"/>
      <c r="J1182" s="1"/>
    </row>
    <row r="1183" spans="7:10" x14ac:dyDescent="0.2">
      <c r="G1183" s="1"/>
      <c r="J1183" s="1"/>
    </row>
    <row r="1184" spans="7:10" x14ac:dyDescent="0.2">
      <c r="G1184" s="1"/>
      <c r="J1184" s="1"/>
    </row>
    <row r="1185" spans="7:10" x14ac:dyDescent="0.2">
      <c r="G1185" s="1"/>
      <c r="J1185" s="1"/>
    </row>
    <row r="1186" spans="7:10" x14ac:dyDescent="0.2">
      <c r="G1186" s="1"/>
      <c r="J1186" s="1"/>
    </row>
    <row r="1187" spans="7:10" x14ac:dyDescent="0.2">
      <c r="G1187" s="1"/>
      <c r="J1187" s="1"/>
    </row>
    <row r="1188" spans="7:10" x14ac:dyDescent="0.2">
      <c r="G1188" s="1"/>
      <c r="J1188" s="1"/>
    </row>
    <row r="1189" spans="7:10" x14ac:dyDescent="0.2">
      <c r="G1189" s="1"/>
      <c r="J1189" s="1"/>
    </row>
    <row r="1190" spans="7:10" x14ac:dyDescent="0.2">
      <c r="G1190" s="1"/>
      <c r="J1190" s="1"/>
    </row>
    <row r="1191" spans="7:10" x14ac:dyDescent="0.2">
      <c r="G1191" s="1"/>
      <c r="J1191" s="1"/>
    </row>
    <row r="1192" spans="7:10" x14ac:dyDescent="0.2">
      <c r="G1192" s="1"/>
      <c r="J1192" s="1"/>
    </row>
    <row r="1193" spans="7:10" x14ac:dyDescent="0.2">
      <c r="G1193" s="1"/>
      <c r="J1193" s="1"/>
    </row>
    <row r="1194" spans="7:10" x14ac:dyDescent="0.2">
      <c r="G1194" s="1"/>
      <c r="J1194" s="1"/>
    </row>
    <row r="1195" spans="7:10" x14ac:dyDescent="0.2">
      <c r="G1195" s="1"/>
      <c r="J1195" s="1"/>
    </row>
    <row r="1196" spans="7:10" x14ac:dyDescent="0.2">
      <c r="G1196" s="1"/>
      <c r="J1196" s="1"/>
    </row>
    <row r="1197" spans="7:10" x14ac:dyDescent="0.2">
      <c r="G1197" s="1"/>
      <c r="J1197" s="1"/>
    </row>
    <row r="1198" spans="7:10" x14ac:dyDescent="0.2">
      <c r="G1198" s="1"/>
      <c r="J1198" s="1"/>
    </row>
    <row r="1199" spans="7:10" x14ac:dyDescent="0.2">
      <c r="G1199" s="1"/>
      <c r="J1199" s="1"/>
    </row>
    <row r="1200" spans="7:10" x14ac:dyDescent="0.2">
      <c r="G1200" s="1"/>
      <c r="J1200" s="1"/>
    </row>
    <row r="1201" spans="7:10" x14ac:dyDescent="0.2">
      <c r="G1201" s="1"/>
      <c r="J1201" s="1"/>
    </row>
    <row r="1202" spans="7:10" x14ac:dyDescent="0.2">
      <c r="G1202" s="1"/>
      <c r="J1202" s="1"/>
    </row>
    <row r="1203" spans="7:10" x14ac:dyDescent="0.2">
      <c r="G1203" s="1"/>
      <c r="J1203" s="1"/>
    </row>
    <row r="1204" spans="7:10" x14ac:dyDescent="0.2">
      <c r="G1204" s="1"/>
      <c r="J1204" s="1"/>
    </row>
    <row r="1205" spans="7:10" x14ac:dyDescent="0.2">
      <c r="G1205" s="1"/>
      <c r="J1205" s="1"/>
    </row>
    <row r="1206" spans="7:10" x14ac:dyDescent="0.2">
      <c r="G1206" s="1"/>
      <c r="J1206" s="1"/>
    </row>
    <row r="1207" spans="7:10" x14ac:dyDescent="0.2">
      <c r="G1207" s="1"/>
      <c r="J1207" s="1"/>
    </row>
    <row r="1208" spans="7:10" x14ac:dyDescent="0.2">
      <c r="G1208" s="1"/>
      <c r="J1208" s="1"/>
    </row>
    <row r="1209" spans="7:10" x14ac:dyDescent="0.2">
      <c r="G1209" s="1"/>
      <c r="J1209" s="1"/>
    </row>
    <row r="1210" spans="7:10" x14ac:dyDescent="0.2">
      <c r="G1210" s="1"/>
      <c r="J1210" s="1"/>
    </row>
    <row r="1211" spans="7:10" x14ac:dyDescent="0.2">
      <c r="G1211" s="1"/>
      <c r="J1211" s="1"/>
    </row>
    <row r="1212" spans="7:10" x14ac:dyDescent="0.2">
      <c r="G1212" s="1"/>
      <c r="J1212" s="1"/>
    </row>
    <row r="1213" spans="7:10" x14ac:dyDescent="0.2">
      <c r="G1213" s="1"/>
      <c r="J1213" s="1"/>
    </row>
    <row r="1214" spans="7:10" x14ac:dyDescent="0.2">
      <c r="G1214" s="1"/>
      <c r="J1214" s="1"/>
    </row>
    <row r="1215" spans="7:10" x14ac:dyDescent="0.2">
      <c r="G1215" s="1"/>
      <c r="J1215" s="1"/>
    </row>
    <row r="1216" spans="7:10" x14ac:dyDescent="0.2">
      <c r="G1216" s="1"/>
      <c r="J1216" s="1"/>
    </row>
    <row r="1217" spans="7:10" x14ac:dyDescent="0.2">
      <c r="G1217" s="1"/>
      <c r="J1217" s="1"/>
    </row>
    <row r="1218" spans="7:10" x14ac:dyDescent="0.2">
      <c r="G1218" s="1"/>
      <c r="J1218" s="1"/>
    </row>
    <row r="1219" spans="7:10" x14ac:dyDescent="0.2">
      <c r="G1219" s="1"/>
      <c r="J1219" s="1"/>
    </row>
    <row r="1220" spans="7:10" x14ac:dyDescent="0.2">
      <c r="G1220" s="1"/>
      <c r="J1220" s="1"/>
    </row>
    <row r="1221" spans="7:10" x14ac:dyDescent="0.2">
      <c r="G1221" s="1"/>
      <c r="J1221" s="1"/>
    </row>
    <row r="1222" spans="7:10" x14ac:dyDescent="0.2">
      <c r="G1222" s="1"/>
      <c r="J1222" s="1"/>
    </row>
    <row r="1223" spans="7:10" x14ac:dyDescent="0.2">
      <c r="G1223" s="1"/>
      <c r="J1223" s="1"/>
    </row>
    <row r="1224" spans="7:10" x14ac:dyDescent="0.2">
      <c r="G1224" s="1"/>
      <c r="J1224" s="1"/>
    </row>
    <row r="1225" spans="7:10" x14ac:dyDescent="0.2">
      <c r="G1225" s="1"/>
      <c r="J1225" s="1"/>
    </row>
    <row r="1226" spans="7:10" x14ac:dyDescent="0.2">
      <c r="G1226" s="1"/>
      <c r="J1226" s="1"/>
    </row>
    <row r="1227" spans="7:10" x14ac:dyDescent="0.2">
      <c r="G1227" s="1"/>
      <c r="J1227" s="1"/>
    </row>
    <row r="1228" spans="7:10" x14ac:dyDescent="0.2">
      <c r="G1228" s="1"/>
      <c r="J1228" s="1"/>
    </row>
    <row r="1229" spans="7:10" x14ac:dyDescent="0.2">
      <c r="G1229" s="1"/>
      <c r="J1229" s="1"/>
    </row>
    <row r="1230" spans="7:10" x14ac:dyDescent="0.2">
      <c r="G1230" s="1"/>
      <c r="J1230" s="1"/>
    </row>
    <row r="1231" spans="7:10" x14ac:dyDescent="0.2">
      <c r="G1231" s="1"/>
      <c r="J1231" s="1"/>
    </row>
    <row r="1232" spans="7:10" x14ac:dyDescent="0.2">
      <c r="G1232" s="1"/>
      <c r="J1232" s="1"/>
    </row>
    <row r="1233" spans="7:10" x14ac:dyDescent="0.2">
      <c r="G1233" s="1"/>
      <c r="J1233" s="1"/>
    </row>
    <row r="1234" spans="7:10" x14ac:dyDescent="0.2">
      <c r="G1234" s="1"/>
      <c r="J1234" s="1"/>
    </row>
    <row r="1235" spans="7:10" x14ac:dyDescent="0.2">
      <c r="G1235" s="1"/>
      <c r="J1235" s="1"/>
    </row>
    <row r="1236" spans="7:10" x14ac:dyDescent="0.2">
      <c r="G1236" s="1"/>
      <c r="J1236" s="1"/>
    </row>
    <row r="1237" spans="7:10" x14ac:dyDescent="0.2">
      <c r="G1237" s="1"/>
      <c r="J1237" s="1"/>
    </row>
    <row r="1238" spans="7:10" x14ac:dyDescent="0.2">
      <c r="G1238" s="1"/>
      <c r="J1238" s="1"/>
    </row>
    <row r="1239" spans="7:10" x14ac:dyDescent="0.2">
      <c r="G1239" s="1"/>
      <c r="J1239" s="1"/>
    </row>
    <row r="1240" spans="7:10" x14ac:dyDescent="0.2">
      <c r="G1240" s="1"/>
      <c r="J1240" s="1"/>
    </row>
    <row r="1241" spans="7:10" x14ac:dyDescent="0.2">
      <c r="G1241" s="1"/>
      <c r="J1241" s="1"/>
    </row>
    <row r="1242" spans="7:10" x14ac:dyDescent="0.2">
      <c r="G1242" s="1"/>
      <c r="J1242" s="1"/>
    </row>
    <row r="1243" spans="7:10" x14ac:dyDescent="0.2">
      <c r="G1243" s="1"/>
      <c r="J1243" s="1"/>
    </row>
    <row r="1244" spans="7:10" x14ac:dyDescent="0.2">
      <c r="G1244" s="1"/>
      <c r="J1244" s="1"/>
    </row>
    <row r="1245" spans="7:10" x14ac:dyDescent="0.2">
      <c r="G1245" s="1"/>
      <c r="J1245" s="1"/>
    </row>
    <row r="1246" spans="7:10" x14ac:dyDescent="0.2">
      <c r="G1246" s="1"/>
      <c r="J1246" s="1"/>
    </row>
    <row r="1247" spans="7:10" x14ac:dyDescent="0.2">
      <c r="G1247" s="1"/>
      <c r="J1247" s="1"/>
    </row>
    <row r="1248" spans="7:10" x14ac:dyDescent="0.2">
      <c r="G1248" s="1"/>
      <c r="J1248" s="1"/>
    </row>
    <row r="1249" spans="7:10" x14ac:dyDescent="0.2">
      <c r="G1249" s="1"/>
      <c r="J1249" s="1"/>
    </row>
    <row r="1250" spans="7:10" x14ac:dyDescent="0.2">
      <c r="G1250" s="1"/>
      <c r="J1250" s="1"/>
    </row>
    <row r="1251" spans="7:10" x14ac:dyDescent="0.2">
      <c r="G1251" s="1"/>
      <c r="J1251" s="1"/>
    </row>
    <row r="1252" spans="7:10" x14ac:dyDescent="0.2">
      <c r="G1252" s="1"/>
      <c r="J1252" s="1"/>
    </row>
    <row r="1253" spans="7:10" x14ac:dyDescent="0.2">
      <c r="G1253" s="1"/>
      <c r="J1253" s="1"/>
    </row>
    <row r="1254" spans="7:10" x14ac:dyDescent="0.2">
      <c r="G1254" s="1"/>
      <c r="J1254" s="1"/>
    </row>
    <row r="1255" spans="7:10" x14ac:dyDescent="0.2">
      <c r="G1255" s="1"/>
      <c r="J1255" s="1"/>
    </row>
    <row r="1256" spans="7:10" x14ac:dyDescent="0.2">
      <c r="G1256" s="1"/>
      <c r="J1256" s="1"/>
    </row>
    <row r="1257" spans="7:10" x14ac:dyDescent="0.2">
      <c r="G1257" s="1"/>
      <c r="J1257" s="1"/>
    </row>
    <row r="1258" spans="7:10" x14ac:dyDescent="0.2">
      <c r="G1258" s="1"/>
      <c r="J1258" s="1"/>
    </row>
    <row r="1259" spans="7:10" x14ac:dyDescent="0.2">
      <c r="G1259" s="1"/>
      <c r="J1259" s="1"/>
    </row>
    <row r="1260" spans="7:10" x14ac:dyDescent="0.2">
      <c r="G1260" s="1"/>
      <c r="J1260" s="1"/>
    </row>
    <row r="1261" spans="7:10" x14ac:dyDescent="0.2">
      <c r="G1261" s="1"/>
      <c r="J1261" s="1"/>
    </row>
    <row r="1262" spans="7:10" x14ac:dyDescent="0.2">
      <c r="G1262" s="1"/>
      <c r="J1262" s="1"/>
    </row>
    <row r="1263" spans="7:10" x14ac:dyDescent="0.2">
      <c r="G1263" s="1"/>
      <c r="J1263" s="1"/>
    </row>
    <row r="1264" spans="7:10" x14ac:dyDescent="0.2">
      <c r="G1264" s="1"/>
      <c r="J1264" s="1"/>
    </row>
    <row r="1265" spans="7:10" x14ac:dyDescent="0.2">
      <c r="G1265" s="1"/>
      <c r="J1265" s="1"/>
    </row>
    <row r="1266" spans="7:10" x14ac:dyDescent="0.2">
      <c r="G1266" s="1"/>
      <c r="J1266" s="1"/>
    </row>
    <row r="1267" spans="7:10" x14ac:dyDescent="0.2">
      <c r="G1267" s="1"/>
      <c r="J1267" s="1"/>
    </row>
    <row r="1268" spans="7:10" x14ac:dyDescent="0.2">
      <c r="G1268" s="1"/>
      <c r="J1268" s="1"/>
    </row>
    <row r="1269" spans="7:10" x14ac:dyDescent="0.2">
      <c r="G1269" s="1"/>
      <c r="J1269" s="1"/>
    </row>
    <row r="1270" spans="7:10" x14ac:dyDescent="0.2">
      <c r="G1270" s="1"/>
      <c r="J1270" s="1"/>
    </row>
    <row r="1271" spans="7:10" x14ac:dyDescent="0.2">
      <c r="G1271" s="1"/>
      <c r="J1271" s="1"/>
    </row>
    <row r="1272" spans="7:10" x14ac:dyDescent="0.2">
      <c r="G1272" s="1"/>
      <c r="J1272" s="1"/>
    </row>
    <row r="1273" spans="7:10" x14ac:dyDescent="0.2">
      <c r="G1273" s="1"/>
      <c r="J1273" s="1"/>
    </row>
    <row r="1274" spans="7:10" x14ac:dyDescent="0.2">
      <c r="G1274" s="1"/>
      <c r="J1274" s="1"/>
    </row>
    <row r="1275" spans="7:10" x14ac:dyDescent="0.2">
      <c r="G1275" s="1"/>
      <c r="J1275" s="1"/>
    </row>
    <row r="1276" spans="7:10" x14ac:dyDescent="0.2">
      <c r="G1276" s="1"/>
      <c r="J1276" s="1"/>
    </row>
    <row r="1277" spans="7:10" x14ac:dyDescent="0.2">
      <c r="G1277" s="1"/>
      <c r="J1277" s="1"/>
    </row>
    <row r="1278" spans="7:10" x14ac:dyDescent="0.2">
      <c r="G1278" s="1"/>
      <c r="J1278" s="1"/>
    </row>
    <row r="1279" spans="7:10" x14ac:dyDescent="0.2">
      <c r="G1279" s="1"/>
      <c r="J1279" s="1"/>
    </row>
    <row r="1280" spans="7:10" x14ac:dyDescent="0.2">
      <c r="G1280" s="1"/>
      <c r="J1280" s="1"/>
    </row>
    <row r="1281" spans="7:10" x14ac:dyDescent="0.2">
      <c r="G1281" s="1"/>
      <c r="J1281" s="1"/>
    </row>
    <row r="1282" spans="7:10" x14ac:dyDescent="0.2">
      <c r="G1282" s="1"/>
      <c r="J1282" s="1"/>
    </row>
    <row r="1283" spans="7:10" x14ac:dyDescent="0.2">
      <c r="G1283" s="1"/>
      <c r="J1283" s="1"/>
    </row>
    <row r="1284" spans="7:10" x14ac:dyDescent="0.2">
      <c r="G1284" s="1"/>
      <c r="J1284" s="1"/>
    </row>
    <row r="1285" spans="7:10" x14ac:dyDescent="0.2">
      <c r="G1285" s="1"/>
      <c r="J1285" s="1"/>
    </row>
    <row r="1286" spans="7:10" x14ac:dyDescent="0.2">
      <c r="G1286" s="1"/>
      <c r="J1286" s="1"/>
    </row>
    <row r="1287" spans="7:10" x14ac:dyDescent="0.2">
      <c r="G1287" s="1"/>
      <c r="J1287" s="1"/>
    </row>
    <row r="1288" spans="7:10" x14ac:dyDescent="0.2">
      <c r="G1288" s="1"/>
      <c r="J1288" s="1"/>
    </row>
    <row r="1289" spans="7:10" x14ac:dyDescent="0.2">
      <c r="G1289" s="1"/>
      <c r="J1289" s="1"/>
    </row>
    <row r="1290" spans="7:10" x14ac:dyDescent="0.2">
      <c r="G1290" s="1"/>
      <c r="J1290" s="1"/>
    </row>
    <row r="1291" spans="7:10" x14ac:dyDescent="0.2">
      <c r="G1291" s="1"/>
      <c r="J1291" s="1"/>
    </row>
    <row r="1292" spans="7:10" x14ac:dyDescent="0.2">
      <c r="G1292" s="1"/>
      <c r="J1292" s="1"/>
    </row>
    <row r="1293" spans="7:10" x14ac:dyDescent="0.2">
      <c r="G1293" s="1"/>
      <c r="J1293" s="1"/>
    </row>
    <row r="1294" spans="7:10" x14ac:dyDescent="0.2">
      <c r="G1294" s="1"/>
      <c r="J1294" s="1"/>
    </row>
    <row r="1295" spans="7:10" x14ac:dyDescent="0.2">
      <c r="G1295" s="1"/>
      <c r="J1295" s="1"/>
    </row>
    <row r="1296" spans="7:10" x14ac:dyDescent="0.2">
      <c r="G1296" s="1"/>
      <c r="J1296" s="1"/>
    </row>
    <row r="1297" spans="7:10" x14ac:dyDescent="0.2">
      <c r="G1297" s="1"/>
      <c r="J1297" s="1"/>
    </row>
    <row r="1298" spans="7:10" x14ac:dyDescent="0.2">
      <c r="G1298" s="1"/>
      <c r="J1298" s="1"/>
    </row>
    <row r="1299" spans="7:10" x14ac:dyDescent="0.2">
      <c r="G1299" s="1"/>
      <c r="J1299" s="1"/>
    </row>
    <row r="1300" spans="7:10" x14ac:dyDescent="0.2">
      <c r="G1300" s="1"/>
      <c r="J1300" s="1"/>
    </row>
    <row r="1301" spans="7:10" x14ac:dyDescent="0.2">
      <c r="G1301" s="1"/>
      <c r="J1301" s="1"/>
    </row>
    <row r="1302" spans="7:10" x14ac:dyDescent="0.2">
      <c r="G1302" s="1"/>
      <c r="J1302" s="1"/>
    </row>
    <row r="1303" spans="7:10" x14ac:dyDescent="0.2">
      <c r="G1303" s="1"/>
      <c r="J1303" s="1"/>
    </row>
    <row r="1304" spans="7:10" x14ac:dyDescent="0.2">
      <c r="G1304" s="1"/>
      <c r="J1304" s="1"/>
    </row>
    <row r="1305" spans="7:10" x14ac:dyDescent="0.2">
      <c r="G1305" s="1"/>
      <c r="J1305" s="1"/>
    </row>
    <row r="1306" spans="7:10" x14ac:dyDescent="0.2">
      <c r="G1306" s="1"/>
      <c r="J1306" s="1"/>
    </row>
    <row r="1307" spans="7:10" x14ac:dyDescent="0.2">
      <c r="G1307" s="1"/>
      <c r="J1307" s="1"/>
    </row>
    <row r="1308" spans="7:10" x14ac:dyDescent="0.2">
      <c r="G1308" s="1"/>
      <c r="J1308" s="1"/>
    </row>
    <row r="1309" spans="7:10" x14ac:dyDescent="0.2">
      <c r="G1309" s="1"/>
      <c r="J1309" s="1"/>
    </row>
    <row r="1310" spans="7:10" x14ac:dyDescent="0.2">
      <c r="G1310" s="1"/>
      <c r="J1310" s="1"/>
    </row>
    <row r="1311" spans="7:10" x14ac:dyDescent="0.2">
      <c r="G1311" s="1"/>
      <c r="J1311" s="1"/>
    </row>
    <row r="1312" spans="7:10" x14ac:dyDescent="0.2">
      <c r="G1312" s="1"/>
      <c r="J1312" s="1"/>
    </row>
    <row r="1313" spans="7:10" x14ac:dyDescent="0.2">
      <c r="G1313" s="1"/>
      <c r="J1313" s="1"/>
    </row>
    <row r="1314" spans="7:10" x14ac:dyDescent="0.2">
      <c r="G1314" s="1"/>
      <c r="J1314" s="1"/>
    </row>
    <row r="1315" spans="7:10" x14ac:dyDescent="0.2">
      <c r="G1315" s="1"/>
      <c r="J1315" s="1"/>
    </row>
    <row r="1316" spans="7:10" x14ac:dyDescent="0.2">
      <c r="G1316" s="1"/>
      <c r="J1316" s="1"/>
    </row>
    <row r="1317" spans="7:10" x14ac:dyDescent="0.2">
      <c r="G1317" s="1"/>
      <c r="J1317" s="1"/>
    </row>
    <row r="1318" spans="7:10" x14ac:dyDescent="0.2">
      <c r="G1318" s="1"/>
      <c r="J1318" s="1"/>
    </row>
    <row r="1319" spans="7:10" x14ac:dyDescent="0.2">
      <c r="G1319" s="1"/>
      <c r="J1319" s="1"/>
    </row>
    <row r="1320" spans="7:10" x14ac:dyDescent="0.2">
      <c r="G1320" s="1"/>
      <c r="J1320" s="1"/>
    </row>
    <row r="1321" spans="7:10" x14ac:dyDescent="0.2">
      <c r="G1321" s="1"/>
      <c r="J1321" s="1"/>
    </row>
    <row r="1322" spans="7:10" x14ac:dyDescent="0.2">
      <c r="G1322" s="1"/>
      <c r="J1322" s="1"/>
    </row>
    <row r="1323" spans="7:10" x14ac:dyDescent="0.2">
      <c r="G1323" s="1"/>
      <c r="J1323" s="1"/>
    </row>
    <row r="1324" spans="7:10" x14ac:dyDescent="0.2">
      <c r="G1324" s="1"/>
      <c r="J1324" s="1"/>
    </row>
    <row r="1325" spans="7:10" x14ac:dyDescent="0.2">
      <c r="G1325" s="1"/>
      <c r="J1325" s="1"/>
    </row>
    <row r="1326" spans="7:10" x14ac:dyDescent="0.2">
      <c r="G1326" s="1"/>
      <c r="J1326" s="1"/>
    </row>
    <row r="1327" spans="7:10" x14ac:dyDescent="0.2">
      <c r="G1327" s="1"/>
      <c r="J1327" s="1"/>
    </row>
    <row r="1328" spans="7:10" x14ac:dyDescent="0.2">
      <c r="G1328" s="1"/>
      <c r="J1328" s="1"/>
    </row>
    <row r="1329" spans="7:10" x14ac:dyDescent="0.2">
      <c r="G1329" s="1"/>
      <c r="J1329" s="1"/>
    </row>
    <row r="1330" spans="7:10" x14ac:dyDescent="0.2">
      <c r="G1330" s="1"/>
      <c r="J1330" s="1"/>
    </row>
    <row r="1331" spans="7:10" x14ac:dyDescent="0.2">
      <c r="G1331" s="1"/>
      <c r="J1331" s="1"/>
    </row>
    <row r="1332" spans="7:10" x14ac:dyDescent="0.2">
      <c r="G1332" s="1"/>
      <c r="J1332" s="1"/>
    </row>
    <row r="1333" spans="7:10" x14ac:dyDescent="0.2">
      <c r="G1333" s="1"/>
      <c r="J1333" s="1"/>
    </row>
    <row r="1334" spans="7:10" x14ac:dyDescent="0.2">
      <c r="G1334" s="1"/>
      <c r="J1334" s="1"/>
    </row>
    <row r="1335" spans="7:10" x14ac:dyDescent="0.2">
      <c r="G1335" s="1"/>
      <c r="J1335" s="1"/>
    </row>
    <row r="1336" spans="7:10" x14ac:dyDescent="0.2">
      <c r="G1336" s="1"/>
      <c r="J1336" s="1"/>
    </row>
    <row r="1337" spans="7:10" x14ac:dyDescent="0.2">
      <c r="G1337" s="1"/>
      <c r="J1337" s="1"/>
    </row>
    <row r="1338" spans="7:10" x14ac:dyDescent="0.2">
      <c r="G1338" s="1"/>
      <c r="J1338" s="1"/>
    </row>
    <row r="1339" spans="7:10" x14ac:dyDescent="0.2">
      <c r="G1339" s="1"/>
      <c r="J1339" s="1"/>
    </row>
    <row r="1340" spans="7:10" x14ac:dyDescent="0.2">
      <c r="G1340" s="1"/>
      <c r="J1340" s="1"/>
    </row>
    <row r="1341" spans="7:10" x14ac:dyDescent="0.2">
      <c r="G1341" s="1"/>
      <c r="J1341" s="1"/>
    </row>
    <row r="1342" spans="7:10" x14ac:dyDescent="0.2">
      <c r="G1342" s="1"/>
      <c r="J1342" s="1"/>
    </row>
    <row r="1343" spans="7:10" x14ac:dyDescent="0.2">
      <c r="G1343" s="1"/>
      <c r="J1343" s="1"/>
    </row>
  </sheetData>
  <mergeCells count="3">
    <mergeCell ref="B1:F1"/>
    <mergeCell ref="G1:J1"/>
    <mergeCell ref="L1:S1"/>
  </mergeCells>
  <conditionalFormatting sqref="N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38">
    <cfRule type="colorScale" priority="16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iconSet" priority="1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:J46">
    <cfRule type="iconSet" priority="1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47:J50">
    <cfRule type="iconSet" priority="1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3:E46">
    <cfRule type="iconSet" priority="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47:E50">
    <cfRule type="iconSet" priority="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E67AA93-442F-5644-9C5E-7CA7210EBEA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O1 O8:O1048576 O3</xm:sqref>
        </x14:conditionalFormatting>
        <x14:conditionalFormatting xmlns:xm="http://schemas.microsoft.com/office/excel/2006/main">
          <x14:cfRule type="iconSet" priority="9" id="{140EA0C7-A203-D849-8242-87A58F27B3C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H3:I46</xm:sqref>
        </x14:conditionalFormatting>
        <x14:conditionalFormatting xmlns:xm="http://schemas.microsoft.com/office/excel/2006/main">
          <x14:cfRule type="iconSet" priority="7" id="{E4FB9EDD-F012-1047-B0BC-B66BC322857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C3:C46</xm:sqref>
        </x14:conditionalFormatting>
        <x14:conditionalFormatting xmlns:xm="http://schemas.microsoft.com/office/excel/2006/main">
          <x14:cfRule type="iconSet" priority="6" id="{BBB3FDA0-4B4B-BD4E-8FD5-41744EDD589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Q3:Q50 S3:S50</xm:sqref>
        </x14:conditionalFormatting>
        <x14:conditionalFormatting xmlns:xm="http://schemas.microsoft.com/office/excel/2006/main">
          <x14:cfRule type="iconSet" priority="4" id="{34F6115B-940F-3D4F-ADBA-EADB0EF00DB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Q51</xm:sqref>
        </x14:conditionalFormatting>
        <x14:conditionalFormatting xmlns:xm="http://schemas.microsoft.com/office/excel/2006/main">
          <x14:cfRule type="iconSet" priority="3" id="{F4B34A21-8FE9-7F42-AFE8-8D3203CCFAA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H47:H50</xm:sqref>
        </x14:conditionalFormatting>
        <x14:conditionalFormatting xmlns:xm="http://schemas.microsoft.com/office/excel/2006/main">
          <x14:cfRule type="iconSet" priority="2" id="{59084EC4-A9F9-AC49-88D2-56DB08511922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C47:C50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E344-940E-F549-A757-51252B93F7FC}">
  <dimension ref="A1:P37"/>
  <sheetViews>
    <sheetView workbookViewId="0">
      <selection activeCell="J14" sqref="J14"/>
    </sheetView>
  </sheetViews>
  <sheetFormatPr baseColWidth="10" defaultRowHeight="16" x14ac:dyDescent="0.2"/>
  <cols>
    <col min="1" max="1" width="15.1640625" customWidth="1"/>
    <col min="2" max="2" width="12.33203125" customWidth="1"/>
    <col min="5" max="5" width="11.5" customWidth="1"/>
    <col min="6" max="6" width="12" customWidth="1"/>
    <col min="7" max="7" width="9.1640625" style="35" customWidth="1"/>
    <col min="8" max="8" width="10.6640625" style="35" hidden="1" customWidth="1"/>
    <col min="9" max="9" width="18" customWidth="1"/>
    <col min="10" max="10" width="5.5" customWidth="1"/>
    <col min="11" max="11" width="4.5" customWidth="1"/>
    <col min="12" max="12" width="5.5" customWidth="1"/>
    <col min="13" max="13" width="15.5" customWidth="1"/>
    <col min="14" max="14" width="15.1640625" style="1" customWidth="1"/>
    <col min="15" max="15" width="8.6640625" style="1" customWidth="1"/>
    <col min="16" max="16" width="5" customWidth="1"/>
  </cols>
  <sheetData>
    <row r="1" spans="1:16" s="119" customFormat="1" ht="21" x14ac:dyDescent="0.25">
      <c r="A1" s="119" t="s">
        <v>273</v>
      </c>
      <c r="G1" s="120"/>
      <c r="H1" s="120"/>
      <c r="N1" s="121"/>
      <c r="O1" s="121"/>
    </row>
    <row r="2" spans="1:16" s="119" customFormat="1" ht="22" thickBot="1" x14ac:dyDescent="0.3">
      <c r="G2" s="120"/>
      <c r="H2" s="120"/>
      <c r="N2" s="121"/>
      <c r="O2" s="121"/>
    </row>
    <row r="3" spans="1:16" ht="34" customHeight="1" x14ac:dyDescent="0.2">
      <c r="A3" s="122" t="s">
        <v>277</v>
      </c>
      <c r="B3" s="185" t="s">
        <v>278</v>
      </c>
      <c r="C3" s="185"/>
      <c r="D3" s="185"/>
      <c r="E3" s="185"/>
      <c r="F3" s="185"/>
      <c r="I3" s="124" t="s">
        <v>279</v>
      </c>
      <c r="J3" s="125">
        <v>20</v>
      </c>
      <c r="K3" s="126" t="s">
        <v>271</v>
      </c>
    </row>
    <row r="4" spans="1:16" ht="31" customHeight="1" thickBot="1" x14ac:dyDescent="0.25">
      <c r="A4" s="123" t="s">
        <v>281</v>
      </c>
      <c r="B4" s="185" t="s">
        <v>291</v>
      </c>
      <c r="C4" s="185"/>
      <c r="D4" s="185"/>
      <c r="E4" s="185"/>
      <c r="F4" s="185"/>
      <c r="I4" s="127" t="s">
        <v>280</v>
      </c>
      <c r="J4" s="128">
        <v>4</v>
      </c>
      <c r="K4" s="129" t="s">
        <v>270</v>
      </c>
    </row>
    <row r="5" spans="1:16" x14ac:dyDescent="0.2">
      <c r="I5" s="112"/>
      <c r="J5" s="1"/>
      <c r="K5" s="80"/>
    </row>
    <row r="6" spans="1:16" x14ac:dyDescent="0.2">
      <c r="F6" s="110" t="s">
        <v>282</v>
      </c>
      <c r="G6" s="96" t="s">
        <v>283</v>
      </c>
      <c r="I6" s="112"/>
      <c r="J6" s="1"/>
      <c r="K6" s="80"/>
    </row>
    <row r="7" spans="1:16" ht="17" thickBot="1" x14ac:dyDescent="0.25">
      <c r="A7" s="97" t="s">
        <v>3</v>
      </c>
      <c r="B7" s="97" t="s">
        <v>92</v>
      </c>
      <c r="C7" s="97" t="s">
        <v>93</v>
      </c>
      <c r="D7" s="96" t="s">
        <v>268</v>
      </c>
      <c r="E7" s="96" t="s">
        <v>274</v>
      </c>
      <c r="F7" s="89" t="s">
        <v>276</v>
      </c>
      <c r="G7" s="89" t="s">
        <v>272</v>
      </c>
      <c r="I7" s="112"/>
      <c r="J7" s="1"/>
      <c r="K7" s="80"/>
      <c r="N7" s="80" t="s">
        <v>289</v>
      </c>
    </row>
    <row r="8" spans="1:16" ht="19" x14ac:dyDescent="0.25">
      <c r="A8" s="100" t="s">
        <v>22</v>
      </c>
      <c r="B8" s="101">
        <v>12.2</v>
      </c>
      <c r="C8" s="102">
        <v>379</v>
      </c>
      <c r="D8" s="95">
        <f t="shared" ref="D8:D23" si="0">B8*1515/C8</f>
        <v>48.767810026385227</v>
      </c>
      <c r="E8" s="95">
        <v>1</v>
      </c>
      <c r="F8" s="111">
        <f>$J$4/D8*$J$3</f>
        <v>1.6404263377157389</v>
      </c>
      <c r="G8" s="35">
        <f>$J$9*E8/D8*$J$11</f>
        <v>2.4123916731113804</v>
      </c>
      <c r="H8" s="113">
        <f>C8*E8</f>
        <v>379</v>
      </c>
      <c r="I8" s="115" t="s">
        <v>284</v>
      </c>
      <c r="J8" s="130">
        <f>J11-SUM(G8:G23)</f>
        <v>11.894155201007543</v>
      </c>
      <c r="K8" s="116" t="s">
        <v>271</v>
      </c>
      <c r="L8" s="135" t="s">
        <v>288</v>
      </c>
      <c r="M8" s="136"/>
      <c r="N8" s="137" t="s">
        <v>284</v>
      </c>
      <c r="O8" s="130">
        <f>O11-O9</f>
        <v>195.05306902180499</v>
      </c>
      <c r="P8" s="136"/>
    </row>
    <row r="9" spans="1:16" ht="19" x14ac:dyDescent="0.25">
      <c r="A9" s="98" t="s">
        <v>24</v>
      </c>
      <c r="B9" s="103">
        <v>10.5</v>
      </c>
      <c r="C9" s="99">
        <v>360</v>
      </c>
      <c r="D9" s="35">
        <f t="shared" si="0"/>
        <v>44.1875</v>
      </c>
      <c r="E9" s="95">
        <v>1</v>
      </c>
      <c r="F9" s="111">
        <f t="shared" ref="F9:F23" si="1">$J$4/D9*$J$3</f>
        <v>1.8104667609618106</v>
      </c>
      <c r="G9" s="35">
        <f t="shared" ref="G9:G23" si="2">$J$9*E9/D9*$J$11</f>
        <v>2.6624511190614859</v>
      </c>
      <c r="H9" s="113">
        <f t="shared" ref="H9:H23" si="3">C9*E9</f>
        <v>360</v>
      </c>
      <c r="I9" s="131" t="s">
        <v>275</v>
      </c>
      <c r="J9" s="49">
        <f>J10/SUM(E8:E37)</f>
        <v>2.3529411764705883</v>
      </c>
      <c r="K9" s="132" t="s">
        <v>270</v>
      </c>
      <c r="L9" s="138">
        <f>SUM(H8:H37)/SUM(E8:E37)</f>
        <v>347</v>
      </c>
      <c r="M9" s="139" t="s">
        <v>287</v>
      </c>
      <c r="N9" s="140" t="s">
        <v>290</v>
      </c>
      <c r="O9" s="114">
        <f>O10/L11*O11</f>
        <v>4.9469309781950122</v>
      </c>
      <c r="P9" s="139" t="s">
        <v>271</v>
      </c>
    </row>
    <row r="10" spans="1:16" ht="19" x14ac:dyDescent="0.25">
      <c r="A10" s="98" t="s">
        <v>26</v>
      </c>
      <c r="B10" s="103">
        <v>12.9</v>
      </c>
      <c r="C10" s="99">
        <v>370</v>
      </c>
      <c r="D10" s="35">
        <f t="shared" si="0"/>
        <v>52.820270270270271</v>
      </c>
      <c r="E10" s="95">
        <v>1</v>
      </c>
      <c r="F10" s="111">
        <f t="shared" si="1"/>
        <v>1.5145700616573285</v>
      </c>
      <c r="G10" s="35">
        <f t="shared" si="2"/>
        <v>2.227308914201954</v>
      </c>
      <c r="H10" s="113">
        <f t="shared" si="3"/>
        <v>370</v>
      </c>
      <c r="I10" s="131" t="s">
        <v>269</v>
      </c>
      <c r="J10" s="133">
        <v>40</v>
      </c>
      <c r="K10" s="132" t="s">
        <v>270</v>
      </c>
      <c r="L10" s="141">
        <v>9.26</v>
      </c>
      <c r="M10" s="139" t="s">
        <v>286</v>
      </c>
      <c r="N10" s="142" t="s">
        <v>269</v>
      </c>
      <c r="O10" s="143">
        <v>1</v>
      </c>
      <c r="P10" s="132" t="s">
        <v>270</v>
      </c>
    </row>
    <row r="11" spans="1:16" ht="20" thickBot="1" x14ac:dyDescent="0.3">
      <c r="A11" s="98" t="s">
        <v>33</v>
      </c>
      <c r="B11" s="103">
        <v>10.9</v>
      </c>
      <c r="C11" s="99">
        <v>370</v>
      </c>
      <c r="D11" s="35">
        <f t="shared" si="0"/>
        <v>44.631081081081078</v>
      </c>
      <c r="E11" s="95">
        <v>1</v>
      </c>
      <c r="F11" s="111">
        <f t="shared" si="1"/>
        <v>1.7924728252641779</v>
      </c>
      <c r="G11" s="35">
        <f t="shared" si="2"/>
        <v>2.635989448917909</v>
      </c>
      <c r="H11" s="113">
        <f t="shared" si="3"/>
        <v>370</v>
      </c>
      <c r="I11" s="134" t="s">
        <v>285</v>
      </c>
      <c r="J11" s="117">
        <v>50</v>
      </c>
      <c r="K11" s="118" t="s">
        <v>271</v>
      </c>
      <c r="L11" s="144">
        <f>L10*1515/L9</f>
        <v>40.429106628242074</v>
      </c>
      <c r="M11" s="145" t="s">
        <v>270</v>
      </c>
      <c r="N11" s="146" t="s">
        <v>285</v>
      </c>
      <c r="O11" s="147">
        <v>200</v>
      </c>
      <c r="P11" s="118" t="s">
        <v>271</v>
      </c>
    </row>
    <row r="12" spans="1:16" x14ac:dyDescent="0.2">
      <c r="A12" s="98" t="s">
        <v>35</v>
      </c>
      <c r="B12" s="103">
        <v>14.7</v>
      </c>
      <c r="C12" s="99">
        <v>368</v>
      </c>
      <c r="D12" s="35">
        <f t="shared" si="0"/>
        <v>60.517663043478258</v>
      </c>
      <c r="E12" s="95">
        <v>1</v>
      </c>
      <c r="F12" s="111">
        <f t="shared" si="1"/>
        <v>1.3219281111784649</v>
      </c>
      <c r="G12" s="35">
        <f t="shared" si="2"/>
        <v>1.9440119282036248</v>
      </c>
      <c r="H12" s="113">
        <f t="shared" si="3"/>
        <v>368</v>
      </c>
    </row>
    <row r="13" spans="1:16" x14ac:dyDescent="0.2">
      <c r="A13" s="98" t="s">
        <v>43</v>
      </c>
      <c r="B13" s="103">
        <v>10.3</v>
      </c>
      <c r="C13" s="99">
        <v>361</v>
      </c>
      <c r="D13" s="35">
        <f t="shared" si="0"/>
        <v>43.22576177285319</v>
      </c>
      <c r="E13" s="95">
        <v>1</v>
      </c>
      <c r="F13" s="111">
        <f t="shared" si="1"/>
        <v>1.8507481816142777</v>
      </c>
      <c r="G13" s="35">
        <f t="shared" si="2"/>
        <v>2.7216885023739379</v>
      </c>
      <c r="H13" s="113">
        <f t="shared" si="3"/>
        <v>361</v>
      </c>
    </row>
    <row r="14" spans="1:16" x14ac:dyDescent="0.2">
      <c r="A14" s="98" t="s">
        <v>45</v>
      </c>
      <c r="B14" s="103">
        <v>11.5</v>
      </c>
      <c r="C14" s="99">
        <v>374</v>
      </c>
      <c r="D14" s="35">
        <f t="shared" si="0"/>
        <v>46.584224598930483</v>
      </c>
      <c r="E14" s="95">
        <v>1</v>
      </c>
      <c r="F14" s="111">
        <f t="shared" si="1"/>
        <v>1.7173195580427607</v>
      </c>
      <c r="G14" s="35">
        <f t="shared" si="2"/>
        <v>2.5254699382981776</v>
      </c>
      <c r="H14" s="113">
        <f t="shared" si="3"/>
        <v>374</v>
      </c>
    </row>
    <row r="15" spans="1:16" x14ac:dyDescent="0.2">
      <c r="A15" s="98" t="s">
        <v>47</v>
      </c>
      <c r="B15" s="103">
        <v>11.9</v>
      </c>
      <c r="C15" s="99">
        <v>363</v>
      </c>
      <c r="D15" s="35">
        <f t="shared" si="0"/>
        <v>49.665289256198349</v>
      </c>
      <c r="E15" s="95">
        <v>1</v>
      </c>
      <c r="F15" s="111">
        <f t="shared" si="1"/>
        <v>1.6107829270321989</v>
      </c>
      <c r="G15" s="35">
        <f t="shared" si="2"/>
        <v>2.3687984221061753</v>
      </c>
      <c r="H15" s="113">
        <f t="shared" si="3"/>
        <v>363</v>
      </c>
    </row>
    <row r="16" spans="1:16" x14ac:dyDescent="0.2">
      <c r="A16" s="98" t="s">
        <v>50</v>
      </c>
      <c r="B16" s="103">
        <v>13.1</v>
      </c>
      <c r="C16" s="99">
        <v>369</v>
      </c>
      <c r="D16" s="35">
        <f t="shared" si="0"/>
        <v>53.784552845528452</v>
      </c>
      <c r="E16" s="95">
        <v>1</v>
      </c>
      <c r="F16" s="111">
        <f t="shared" si="1"/>
        <v>1.4874159171642356</v>
      </c>
      <c r="G16" s="35">
        <f t="shared" si="2"/>
        <v>2.1873763487709348</v>
      </c>
      <c r="H16" s="113">
        <f t="shared" si="3"/>
        <v>369</v>
      </c>
    </row>
    <row r="17" spans="1:8" x14ac:dyDescent="0.2">
      <c r="A17" s="98" t="s">
        <v>53</v>
      </c>
      <c r="B17" s="103">
        <v>12.6</v>
      </c>
      <c r="C17" s="99">
        <v>356</v>
      </c>
      <c r="D17" s="35">
        <f t="shared" si="0"/>
        <v>53.620786516853933</v>
      </c>
      <c r="E17" s="95">
        <v>1</v>
      </c>
      <c r="F17" s="111">
        <f t="shared" si="1"/>
        <v>1.4919587196814921</v>
      </c>
      <c r="G17" s="35">
        <f t="shared" si="2"/>
        <v>2.1940569407080766</v>
      </c>
      <c r="H17" s="113">
        <f t="shared" si="3"/>
        <v>356</v>
      </c>
    </row>
    <row r="18" spans="1:8" x14ac:dyDescent="0.2">
      <c r="A18" s="98" t="s">
        <v>56</v>
      </c>
      <c r="B18" s="103">
        <v>11</v>
      </c>
      <c r="C18" s="99">
        <v>367</v>
      </c>
      <c r="D18" s="35">
        <f t="shared" si="0"/>
        <v>45.408719346049047</v>
      </c>
      <c r="E18" s="95">
        <v>1</v>
      </c>
      <c r="F18" s="111">
        <f t="shared" si="1"/>
        <v>1.7617761776177618</v>
      </c>
      <c r="G18" s="35">
        <f t="shared" si="2"/>
        <v>2.5908473200261204</v>
      </c>
      <c r="H18" s="113">
        <f t="shared" si="3"/>
        <v>367</v>
      </c>
    </row>
    <row r="19" spans="1:8" x14ac:dyDescent="0.2">
      <c r="A19" s="98" t="s">
        <v>65</v>
      </c>
      <c r="B19" s="103">
        <v>10.8</v>
      </c>
      <c r="C19" s="99">
        <v>378</v>
      </c>
      <c r="D19" s="35">
        <f t="shared" si="0"/>
        <v>43.285714285714292</v>
      </c>
      <c r="E19" s="95">
        <v>1</v>
      </c>
      <c r="F19" s="111">
        <f t="shared" si="1"/>
        <v>1.8481848184818479</v>
      </c>
      <c r="G19" s="35">
        <f t="shared" si="2"/>
        <v>2.7179188507085996</v>
      </c>
      <c r="H19" s="113">
        <f t="shared" si="3"/>
        <v>378</v>
      </c>
    </row>
    <row r="20" spans="1:8" x14ac:dyDescent="0.2">
      <c r="A20" s="98" t="s">
        <v>68</v>
      </c>
      <c r="B20" s="103">
        <v>13.2</v>
      </c>
      <c r="C20" s="99">
        <v>387</v>
      </c>
      <c r="D20" s="35">
        <f t="shared" si="0"/>
        <v>51.674418604651166</v>
      </c>
      <c r="E20" s="95">
        <v>1</v>
      </c>
      <c r="F20" s="111">
        <f t="shared" si="1"/>
        <v>1.5481548154815481</v>
      </c>
      <c r="G20" s="35">
        <f t="shared" si="2"/>
        <v>2.2766982580611002</v>
      </c>
      <c r="H20" s="113">
        <f t="shared" si="3"/>
        <v>387</v>
      </c>
    </row>
    <row r="21" spans="1:8" x14ac:dyDescent="0.2">
      <c r="A21" s="98" t="s">
        <v>71</v>
      </c>
      <c r="B21" s="103">
        <v>14.5</v>
      </c>
      <c r="C21" s="99">
        <v>355</v>
      </c>
      <c r="D21" s="35">
        <f t="shared" si="0"/>
        <v>61.880281690140848</v>
      </c>
      <c r="E21" s="95">
        <v>1</v>
      </c>
      <c r="F21" s="111">
        <f t="shared" si="1"/>
        <v>1.2928189370661203</v>
      </c>
      <c r="G21" s="35">
        <f t="shared" si="2"/>
        <v>1.9012043192148831</v>
      </c>
      <c r="H21" s="113">
        <f t="shared" si="3"/>
        <v>355</v>
      </c>
    </row>
    <row r="22" spans="1:8" x14ac:dyDescent="0.2">
      <c r="A22" s="98" t="s">
        <v>75</v>
      </c>
      <c r="B22" s="103">
        <v>10.8</v>
      </c>
      <c r="C22" s="99">
        <v>361</v>
      </c>
      <c r="D22" s="35">
        <f t="shared" si="0"/>
        <v>45.324099722991697</v>
      </c>
      <c r="E22" s="95">
        <v>1</v>
      </c>
      <c r="F22" s="111">
        <f t="shared" si="1"/>
        <v>1.7650653954284314</v>
      </c>
      <c r="G22" s="35">
        <f t="shared" si="2"/>
        <v>2.5956844050418111</v>
      </c>
      <c r="H22" s="113">
        <f t="shared" si="3"/>
        <v>361</v>
      </c>
    </row>
    <row r="23" spans="1:8" x14ac:dyDescent="0.2">
      <c r="A23" s="98" t="s">
        <v>78</v>
      </c>
      <c r="B23" s="103">
        <v>13.8</v>
      </c>
      <c r="C23" s="99">
        <v>381</v>
      </c>
      <c r="D23" s="35">
        <f t="shared" si="0"/>
        <v>54.874015748031496</v>
      </c>
      <c r="E23" s="95">
        <v>1</v>
      </c>
      <c r="F23" s="111">
        <f t="shared" si="1"/>
        <v>1.4578849189266752</v>
      </c>
      <c r="G23" s="35">
        <f t="shared" si="2"/>
        <v>2.1439484101862876</v>
      </c>
      <c r="H23" s="113">
        <f t="shared" si="3"/>
        <v>381</v>
      </c>
    </row>
    <row r="24" spans="1:8" x14ac:dyDescent="0.2">
      <c r="A24" s="104"/>
      <c r="B24" s="105"/>
      <c r="C24" s="106"/>
      <c r="E24" s="95">
        <v>1</v>
      </c>
      <c r="F24" s="111">
        <f>IF(D24&gt;0,$J$4/D24*$J$3,0)</f>
        <v>0</v>
      </c>
      <c r="G24" s="35">
        <f>IF(D24&gt;0,$J$9*E24/D24*$J$11,0)</f>
        <v>0</v>
      </c>
      <c r="H24" s="113"/>
    </row>
    <row r="25" spans="1:8" x14ac:dyDescent="0.2">
      <c r="A25" s="104"/>
      <c r="B25" s="105"/>
      <c r="C25" s="106"/>
      <c r="E25" s="95">
        <v>0</v>
      </c>
      <c r="F25" s="111">
        <f t="shared" ref="F25:F37" si="4">IF(D25&gt;0,$J$4/D25*$J$3,0)</f>
        <v>0</v>
      </c>
      <c r="G25" s="35">
        <f t="shared" ref="G25:G37" si="5">IF(D25&gt;0,$J$9*E25/D25*$J$11,0)</f>
        <v>0</v>
      </c>
      <c r="H25" s="113"/>
    </row>
    <row r="26" spans="1:8" x14ac:dyDescent="0.2">
      <c r="A26" s="104"/>
      <c r="B26" s="105"/>
      <c r="C26" s="106"/>
      <c r="E26" s="95">
        <v>0</v>
      </c>
      <c r="F26" s="111">
        <f t="shared" si="4"/>
        <v>0</v>
      </c>
      <c r="G26" s="35">
        <f t="shared" si="5"/>
        <v>0</v>
      </c>
      <c r="H26" s="113"/>
    </row>
    <row r="27" spans="1:8" x14ac:dyDescent="0.2">
      <c r="A27" s="104"/>
      <c r="B27" s="105"/>
      <c r="C27" s="106"/>
      <c r="E27" s="95">
        <v>0</v>
      </c>
      <c r="F27" s="111">
        <f t="shared" si="4"/>
        <v>0</v>
      </c>
      <c r="G27" s="35">
        <f t="shared" si="5"/>
        <v>0</v>
      </c>
      <c r="H27" s="113"/>
    </row>
    <row r="28" spans="1:8" x14ac:dyDescent="0.2">
      <c r="A28" s="104"/>
      <c r="B28" s="105"/>
      <c r="C28" s="106"/>
      <c r="E28" s="95">
        <v>0</v>
      </c>
      <c r="F28" s="111">
        <f t="shared" si="4"/>
        <v>0</v>
      </c>
      <c r="G28" s="35">
        <f t="shared" si="5"/>
        <v>0</v>
      </c>
      <c r="H28" s="113"/>
    </row>
    <row r="29" spans="1:8" x14ac:dyDescent="0.2">
      <c r="A29" s="104"/>
      <c r="B29" s="105"/>
      <c r="C29" s="106"/>
      <c r="E29" s="95">
        <v>0</v>
      </c>
      <c r="F29" s="111">
        <f t="shared" si="4"/>
        <v>0</v>
      </c>
      <c r="G29" s="35">
        <f t="shared" si="5"/>
        <v>0</v>
      </c>
      <c r="H29" s="113"/>
    </row>
    <row r="30" spans="1:8" x14ac:dyDescent="0.2">
      <c r="A30" s="104"/>
      <c r="B30" s="105"/>
      <c r="C30" s="106"/>
      <c r="E30" s="95">
        <v>0</v>
      </c>
      <c r="F30" s="111">
        <f t="shared" si="4"/>
        <v>0</v>
      </c>
      <c r="G30" s="35">
        <f t="shared" si="5"/>
        <v>0</v>
      </c>
      <c r="H30" s="113"/>
    </row>
    <row r="31" spans="1:8" x14ac:dyDescent="0.2">
      <c r="A31" s="104"/>
      <c r="B31" s="105"/>
      <c r="C31" s="106"/>
      <c r="E31" s="95">
        <v>0</v>
      </c>
      <c r="F31" s="111">
        <f t="shared" si="4"/>
        <v>0</v>
      </c>
      <c r="G31" s="35">
        <f t="shared" si="5"/>
        <v>0</v>
      </c>
      <c r="H31" s="113"/>
    </row>
    <row r="32" spans="1:8" x14ac:dyDescent="0.2">
      <c r="A32" s="104"/>
      <c r="B32" s="105"/>
      <c r="C32" s="106"/>
      <c r="E32" s="95">
        <v>0</v>
      </c>
      <c r="F32" s="111">
        <f t="shared" si="4"/>
        <v>0</v>
      </c>
      <c r="G32" s="35">
        <f t="shared" si="5"/>
        <v>0</v>
      </c>
      <c r="H32" s="113"/>
    </row>
    <row r="33" spans="1:8" x14ac:dyDescent="0.2">
      <c r="A33" s="104"/>
      <c r="B33" s="105"/>
      <c r="C33" s="106"/>
      <c r="E33" s="95">
        <v>0</v>
      </c>
      <c r="F33" s="111">
        <f t="shared" si="4"/>
        <v>0</v>
      </c>
      <c r="G33" s="35">
        <f t="shared" si="5"/>
        <v>0</v>
      </c>
      <c r="H33" s="113"/>
    </row>
    <row r="34" spans="1:8" x14ac:dyDescent="0.2">
      <c r="A34" s="104"/>
      <c r="B34" s="105"/>
      <c r="C34" s="106"/>
      <c r="E34" s="95">
        <v>0</v>
      </c>
      <c r="F34" s="111">
        <f t="shared" si="4"/>
        <v>0</v>
      </c>
      <c r="G34" s="35">
        <f t="shared" si="5"/>
        <v>0</v>
      </c>
      <c r="H34" s="113"/>
    </row>
    <row r="35" spans="1:8" x14ac:dyDescent="0.2">
      <c r="A35" s="104"/>
      <c r="B35" s="105"/>
      <c r="C35" s="106"/>
      <c r="E35" s="95">
        <v>0</v>
      </c>
      <c r="F35" s="111">
        <f t="shared" si="4"/>
        <v>0</v>
      </c>
      <c r="G35" s="35">
        <f t="shared" si="5"/>
        <v>0</v>
      </c>
      <c r="H35" s="113"/>
    </row>
    <row r="36" spans="1:8" x14ac:dyDescent="0.2">
      <c r="A36" s="104"/>
      <c r="B36" s="105"/>
      <c r="C36" s="106"/>
      <c r="E36" s="95">
        <v>0</v>
      </c>
      <c r="F36" s="111">
        <f t="shared" si="4"/>
        <v>0</v>
      </c>
      <c r="G36" s="35">
        <f t="shared" si="5"/>
        <v>0</v>
      </c>
      <c r="H36" s="113"/>
    </row>
    <row r="37" spans="1:8" x14ac:dyDescent="0.2">
      <c r="A37" s="107"/>
      <c r="B37" s="108"/>
      <c r="C37" s="109"/>
      <c r="E37" s="95">
        <v>0</v>
      </c>
      <c r="F37" s="111">
        <f t="shared" si="4"/>
        <v>0</v>
      </c>
      <c r="G37" s="35">
        <f t="shared" si="5"/>
        <v>0</v>
      </c>
      <c r="H37" s="113"/>
    </row>
  </sheetData>
  <mergeCells count="2">
    <mergeCell ref="B3:F3"/>
    <mergeCell ref="B4:F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D96A-0846-3042-962E-94E917561BFF}">
  <sheetPr>
    <pageSetUpPr fitToPage="1"/>
  </sheetPr>
  <dimension ref="A1:V39"/>
  <sheetViews>
    <sheetView zoomScale="75" workbookViewId="0">
      <selection activeCell="C8" sqref="C8:C9"/>
    </sheetView>
  </sheetViews>
  <sheetFormatPr baseColWidth="10" defaultRowHeight="16" x14ac:dyDescent="0.2"/>
  <cols>
    <col min="9" max="9" width="6.6640625" customWidth="1"/>
    <col min="12" max="12" width="15.5" customWidth="1"/>
    <col min="16" max="16" width="11.83203125" customWidth="1"/>
  </cols>
  <sheetData>
    <row r="1" spans="1:22" ht="19" x14ac:dyDescent="0.25">
      <c r="A1" s="183" t="s">
        <v>2</v>
      </c>
      <c r="B1" s="183"/>
      <c r="C1" s="183"/>
      <c r="D1" s="183"/>
      <c r="E1" s="183"/>
      <c r="K1" s="156" t="s">
        <v>305</v>
      </c>
      <c r="L1" s="158"/>
      <c r="M1" s="156" t="s">
        <v>311</v>
      </c>
      <c r="N1" s="157"/>
      <c r="O1" s="158"/>
      <c r="P1" s="156" t="s">
        <v>314</v>
      </c>
      <c r="Q1" s="157"/>
      <c r="R1" s="158"/>
      <c r="S1" s="156" t="s">
        <v>321</v>
      </c>
      <c r="T1" s="157"/>
      <c r="U1" s="158"/>
    </row>
    <row r="2" spans="1:22" s="148" customFormat="1" x14ac:dyDescent="0.2">
      <c r="A2" s="33" t="s">
        <v>3</v>
      </c>
      <c r="B2" s="32" t="s">
        <v>7</v>
      </c>
      <c r="C2" s="32" t="s">
        <v>9</v>
      </c>
      <c r="D2" s="32" t="s">
        <v>94</v>
      </c>
      <c r="E2" s="32" t="s">
        <v>95</v>
      </c>
      <c r="F2" s="32" t="s">
        <v>292</v>
      </c>
      <c r="G2" s="32" t="s">
        <v>293</v>
      </c>
      <c r="H2" s="148" t="s">
        <v>294</v>
      </c>
      <c r="I2" s="148" t="s">
        <v>295</v>
      </c>
      <c r="J2" s="148" t="s">
        <v>302</v>
      </c>
      <c r="K2" s="159" t="s">
        <v>303</v>
      </c>
      <c r="L2" s="160" t="s">
        <v>306</v>
      </c>
      <c r="M2" s="159" t="s">
        <v>303</v>
      </c>
      <c r="N2" s="148" t="s">
        <v>292</v>
      </c>
      <c r="O2" s="160" t="s">
        <v>4</v>
      </c>
      <c r="P2" s="159" t="s">
        <v>315</v>
      </c>
      <c r="Q2" s="148" t="s">
        <v>319</v>
      </c>
      <c r="R2" s="160" t="s">
        <v>320</v>
      </c>
      <c r="S2" s="159" t="s">
        <v>315</v>
      </c>
      <c r="T2" s="148" t="s">
        <v>319</v>
      </c>
      <c r="U2" s="160" t="s">
        <v>320</v>
      </c>
      <c r="V2" s="148" t="s">
        <v>292</v>
      </c>
    </row>
    <row r="3" spans="1:22" x14ac:dyDescent="0.2">
      <c r="A3" s="5" t="s">
        <v>27</v>
      </c>
      <c r="B3" s="1" t="s">
        <v>28</v>
      </c>
      <c r="C3" s="1">
        <v>24</v>
      </c>
      <c r="D3" s="1">
        <v>4.42</v>
      </c>
      <c r="E3" s="1">
        <v>1311</v>
      </c>
      <c r="F3" s="1">
        <v>30</v>
      </c>
      <c r="G3">
        <f>F3*D3</f>
        <v>132.6</v>
      </c>
      <c r="H3" s="1">
        <v>15</v>
      </c>
      <c r="I3">
        <f>H3*D3</f>
        <v>66.3</v>
      </c>
      <c r="J3" s="1">
        <v>1</v>
      </c>
      <c r="K3" s="161">
        <v>0.76</v>
      </c>
      <c r="L3" s="6">
        <v>5</v>
      </c>
      <c r="M3" s="161">
        <v>34.5</v>
      </c>
      <c r="N3" s="1">
        <v>40</v>
      </c>
      <c r="O3" s="162">
        <f>M3*N3</f>
        <v>1380</v>
      </c>
      <c r="P3" s="5">
        <v>10.5</v>
      </c>
      <c r="Q3">
        <v>0</v>
      </c>
      <c r="R3" s="162">
        <v>7.74</v>
      </c>
      <c r="S3" s="5">
        <v>10.5</v>
      </c>
      <c r="T3">
        <v>0.43</v>
      </c>
      <c r="U3" s="162">
        <v>36.4</v>
      </c>
      <c r="V3">
        <v>25</v>
      </c>
    </row>
    <row r="4" spans="1:22" x14ac:dyDescent="0.2">
      <c r="A4" s="5" t="s">
        <v>51</v>
      </c>
      <c r="B4" s="1" t="s">
        <v>28</v>
      </c>
      <c r="C4" s="1">
        <v>26</v>
      </c>
      <c r="D4" s="1">
        <v>3.7</v>
      </c>
      <c r="E4" s="1">
        <v>1268</v>
      </c>
      <c r="F4" s="1">
        <v>30</v>
      </c>
      <c r="G4">
        <f t="shared" ref="G4:G9" si="0">F4*D4</f>
        <v>111</v>
      </c>
      <c r="H4" s="1">
        <v>15</v>
      </c>
      <c r="I4">
        <f t="shared" ref="I4:I9" si="1">H4*D4</f>
        <v>55.5</v>
      </c>
      <c r="J4" s="1">
        <v>2</v>
      </c>
      <c r="K4" s="161">
        <v>0.79</v>
      </c>
      <c r="L4" s="6">
        <v>5</v>
      </c>
      <c r="M4" s="161">
        <v>21.2</v>
      </c>
      <c r="N4" s="1">
        <v>40</v>
      </c>
      <c r="O4" s="162">
        <f t="shared" ref="O4:O9" si="2">M4*N4</f>
        <v>848</v>
      </c>
      <c r="P4" s="5">
        <v>9</v>
      </c>
      <c r="Q4">
        <v>0</v>
      </c>
      <c r="R4" s="162">
        <v>21.2</v>
      </c>
      <c r="S4" s="5">
        <v>9</v>
      </c>
      <c r="T4">
        <v>1.59</v>
      </c>
      <c r="U4" s="162">
        <v>39.799999999999997</v>
      </c>
      <c r="V4">
        <v>40</v>
      </c>
    </row>
    <row r="5" spans="1:22" x14ac:dyDescent="0.2">
      <c r="A5" s="5" t="s">
        <v>54</v>
      </c>
      <c r="B5" s="1" t="s">
        <v>28</v>
      </c>
      <c r="C5" s="1">
        <v>25</v>
      </c>
      <c r="D5" s="1">
        <v>1.1100000000000001</v>
      </c>
      <c r="E5" s="1">
        <v>1173</v>
      </c>
      <c r="F5" s="1">
        <v>20</v>
      </c>
      <c r="G5">
        <f t="shared" si="0"/>
        <v>22.200000000000003</v>
      </c>
      <c r="H5" s="1">
        <v>10</v>
      </c>
      <c r="I5">
        <f t="shared" si="1"/>
        <v>11.100000000000001</v>
      </c>
      <c r="J5" s="1">
        <v>3</v>
      </c>
      <c r="K5" s="161">
        <v>0</v>
      </c>
      <c r="L5" s="6">
        <v>5</v>
      </c>
      <c r="M5" s="161">
        <v>8.2200000000000006</v>
      </c>
      <c r="N5" s="1">
        <v>40</v>
      </c>
      <c r="O5" s="162">
        <f t="shared" si="2"/>
        <v>328.8</v>
      </c>
      <c r="P5" s="5">
        <v>7</v>
      </c>
      <c r="Q5">
        <v>0</v>
      </c>
      <c r="R5" s="162">
        <v>7</v>
      </c>
      <c r="S5" s="5">
        <v>7</v>
      </c>
      <c r="T5">
        <v>1.89</v>
      </c>
      <c r="U5" s="162">
        <v>43</v>
      </c>
      <c r="V5">
        <v>40</v>
      </c>
    </row>
    <row r="6" spans="1:22" x14ac:dyDescent="0.2">
      <c r="A6" s="5" t="s">
        <v>66</v>
      </c>
      <c r="B6" s="1" t="s">
        <v>28</v>
      </c>
      <c r="C6" s="1">
        <v>28</v>
      </c>
      <c r="D6" s="1">
        <v>15.7</v>
      </c>
      <c r="E6" s="1">
        <v>1271</v>
      </c>
      <c r="F6" s="1">
        <v>35</v>
      </c>
      <c r="G6">
        <f t="shared" si="0"/>
        <v>549.5</v>
      </c>
      <c r="H6" s="1">
        <v>15</v>
      </c>
      <c r="I6">
        <f t="shared" si="1"/>
        <v>235.5</v>
      </c>
      <c r="J6" s="1">
        <v>4</v>
      </c>
      <c r="K6" s="161">
        <v>1.61</v>
      </c>
      <c r="L6" s="6">
        <v>5</v>
      </c>
      <c r="M6" s="161">
        <v>40.1</v>
      </c>
      <c r="N6" s="1">
        <v>40</v>
      </c>
      <c r="O6" s="162">
        <f t="shared" si="2"/>
        <v>1604</v>
      </c>
      <c r="P6" s="5">
        <v>10</v>
      </c>
      <c r="Q6">
        <v>0.42</v>
      </c>
      <c r="R6" s="162">
        <v>52.8</v>
      </c>
      <c r="S6" s="5">
        <v>10</v>
      </c>
      <c r="T6">
        <v>2.4</v>
      </c>
      <c r="U6" s="162">
        <v>20.6</v>
      </c>
      <c r="V6">
        <v>40</v>
      </c>
    </row>
    <row r="7" spans="1:22" x14ac:dyDescent="0.2">
      <c r="A7" s="5" t="s">
        <v>69</v>
      </c>
      <c r="B7" s="1" t="s">
        <v>28</v>
      </c>
      <c r="C7" s="1">
        <v>27</v>
      </c>
      <c r="D7" s="1">
        <v>2.62</v>
      </c>
      <c r="E7" s="1">
        <v>1247</v>
      </c>
      <c r="F7" s="1">
        <v>20</v>
      </c>
      <c r="G7">
        <f t="shared" si="0"/>
        <v>52.400000000000006</v>
      </c>
      <c r="H7" s="1">
        <v>10</v>
      </c>
      <c r="I7">
        <f t="shared" si="1"/>
        <v>26.200000000000003</v>
      </c>
      <c r="J7" s="1">
        <v>5</v>
      </c>
      <c r="K7" s="161">
        <v>0.48</v>
      </c>
      <c r="L7" s="6">
        <v>5</v>
      </c>
      <c r="M7" s="161">
        <v>13.1</v>
      </c>
      <c r="N7" s="1">
        <v>40</v>
      </c>
      <c r="O7" s="162">
        <f t="shared" si="2"/>
        <v>524</v>
      </c>
      <c r="P7" s="5">
        <v>7</v>
      </c>
      <c r="Q7">
        <v>0</v>
      </c>
      <c r="R7" s="162">
        <v>12.7</v>
      </c>
      <c r="S7" s="5">
        <v>7</v>
      </c>
      <c r="T7">
        <v>1.84</v>
      </c>
      <c r="U7" s="162">
        <v>34</v>
      </c>
      <c r="V7">
        <v>40</v>
      </c>
    </row>
    <row r="8" spans="1:22" x14ac:dyDescent="0.2">
      <c r="A8" s="46" t="s">
        <v>76</v>
      </c>
      <c r="B8" s="1" t="s">
        <v>28</v>
      </c>
      <c r="C8" s="1">
        <v>50</v>
      </c>
      <c r="D8" s="1">
        <v>9.9</v>
      </c>
      <c r="E8" s="1">
        <v>1321</v>
      </c>
      <c r="F8" s="1">
        <v>30</v>
      </c>
      <c r="G8">
        <f t="shared" si="0"/>
        <v>297</v>
      </c>
      <c r="H8" s="1">
        <v>15</v>
      </c>
      <c r="I8">
        <f t="shared" si="1"/>
        <v>148.5</v>
      </c>
      <c r="J8" s="1">
        <v>6</v>
      </c>
      <c r="K8" s="161">
        <v>0.98</v>
      </c>
      <c r="L8" s="6">
        <v>5</v>
      </c>
      <c r="M8" s="161">
        <v>22.8</v>
      </c>
      <c r="N8" s="1">
        <v>40</v>
      </c>
      <c r="O8" s="162">
        <f t="shared" si="2"/>
        <v>912</v>
      </c>
      <c r="P8" s="5">
        <v>10</v>
      </c>
      <c r="Q8">
        <v>0.23799999999999999</v>
      </c>
      <c r="R8" s="162">
        <v>35.799999999999997</v>
      </c>
      <c r="S8" s="5">
        <v>10</v>
      </c>
      <c r="T8">
        <v>0.61</v>
      </c>
      <c r="U8" s="162">
        <v>38.4</v>
      </c>
      <c r="V8">
        <v>40</v>
      </c>
    </row>
    <row r="9" spans="1:22" x14ac:dyDescent="0.2">
      <c r="A9" s="46" t="s">
        <v>79</v>
      </c>
      <c r="B9" s="1" t="s">
        <v>28</v>
      </c>
      <c r="C9" s="1">
        <v>51</v>
      </c>
      <c r="D9" s="1">
        <v>31.2</v>
      </c>
      <c r="E9" s="1">
        <v>1333</v>
      </c>
      <c r="F9" s="1">
        <v>35</v>
      </c>
      <c r="G9">
        <f t="shared" si="0"/>
        <v>1092</v>
      </c>
      <c r="H9" s="1">
        <v>15</v>
      </c>
      <c r="I9">
        <f t="shared" si="1"/>
        <v>468</v>
      </c>
      <c r="J9" s="1">
        <v>7</v>
      </c>
      <c r="K9" s="163">
        <v>2.09</v>
      </c>
      <c r="L9" s="42">
        <v>5</v>
      </c>
      <c r="M9" s="163">
        <v>28.7</v>
      </c>
      <c r="N9" s="40">
        <v>40</v>
      </c>
      <c r="O9" s="164">
        <f t="shared" si="2"/>
        <v>1148</v>
      </c>
      <c r="P9" s="39">
        <v>10</v>
      </c>
      <c r="Q9" s="165">
        <v>0.25800000000000001</v>
      </c>
      <c r="R9" s="164">
        <v>33</v>
      </c>
      <c r="S9" s="39">
        <v>10</v>
      </c>
      <c r="T9" s="165">
        <v>2.06</v>
      </c>
      <c r="U9" s="164">
        <v>22.2</v>
      </c>
      <c r="V9">
        <v>40</v>
      </c>
    </row>
    <row r="10" spans="1:22" x14ac:dyDescent="0.2">
      <c r="L10" s="150" t="s">
        <v>307</v>
      </c>
    </row>
    <row r="11" spans="1:22" ht="17" thickBot="1" x14ac:dyDescent="0.25">
      <c r="L11" s="150" t="s">
        <v>308</v>
      </c>
    </row>
    <row r="12" spans="1:22" x14ac:dyDescent="0.2">
      <c r="H12" s="155" t="s">
        <v>313</v>
      </c>
      <c r="I12" s="151"/>
      <c r="K12" s="155" t="s">
        <v>312</v>
      </c>
      <c r="L12" s="151"/>
      <c r="P12" s="155" t="s">
        <v>316</v>
      </c>
      <c r="Q12" s="151"/>
      <c r="S12" s="155" t="s">
        <v>316</v>
      </c>
      <c r="T12" s="151"/>
    </row>
    <row r="13" spans="1:22" x14ac:dyDescent="0.2">
      <c r="H13" s="10" t="s">
        <v>296</v>
      </c>
      <c r="I13" s="152">
        <v>50</v>
      </c>
      <c r="K13" s="10" t="s">
        <v>296</v>
      </c>
      <c r="L13" s="152">
        <v>50</v>
      </c>
      <c r="P13" s="10" t="s">
        <v>296</v>
      </c>
      <c r="Q13" s="152">
        <v>50</v>
      </c>
      <c r="S13" s="10" t="s">
        <v>296</v>
      </c>
      <c r="T13" s="152">
        <v>50</v>
      </c>
    </row>
    <row r="14" spans="1:22" x14ac:dyDescent="0.2">
      <c r="G14" s="149" t="s">
        <v>304</v>
      </c>
      <c r="H14" s="153" t="s">
        <v>297</v>
      </c>
      <c r="I14" s="152">
        <v>15</v>
      </c>
      <c r="K14" s="153" t="s">
        <v>309</v>
      </c>
      <c r="L14" s="152">
        <v>10</v>
      </c>
      <c r="P14" s="153" t="s">
        <v>317</v>
      </c>
      <c r="Q14" s="152">
        <v>10</v>
      </c>
      <c r="S14" s="153" t="s">
        <v>317</v>
      </c>
      <c r="T14" s="152">
        <v>10</v>
      </c>
    </row>
    <row r="15" spans="1:22" x14ac:dyDescent="0.2">
      <c r="H15" s="10" t="s">
        <v>298</v>
      </c>
      <c r="I15" s="152">
        <v>15</v>
      </c>
      <c r="K15" s="10" t="s">
        <v>298</v>
      </c>
      <c r="L15" s="152">
        <v>35</v>
      </c>
      <c r="P15" s="10" t="s">
        <v>318</v>
      </c>
      <c r="Q15" s="152">
        <v>10</v>
      </c>
      <c r="S15" s="10" t="s">
        <v>318</v>
      </c>
      <c r="T15" s="152">
        <v>10</v>
      </c>
    </row>
    <row r="16" spans="1:22" x14ac:dyDescent="0.2">
      <c r="A16" s="5"/>
      <c r="B16" s="1"/>
      <c r="C16" s="1"/>
      <c r="D16" s="1"/>
      <c r="E16" s="1"/>
      <c r="H16" s="10" t="s">
        <v>299</v>
      </c>
      <c r="I16" s="152">
        <v>20</v>
      </c>
      <c r="K16" s="10" t="s">
        <v>299</v>
      </c>
      <c r="L16" s="152">
        <v>5</v>
      </c>
      <c r="P16" s="10" t="s">
        <v>299</v>
      </c>
      <c r="Q16" s="152">
        <v>30</v>
      </c>
      <c r="S16" s="10" t="s">
        <v>299</v>
      </c>
      <c r="T16" s="152">
        <v>30</v>
      </c>
    </row>
    <row r="17" spans="1:20" x14ac:dyDescent="0.2">
      <c r="A17" s="5"/>
      <c r="B17" s="1"/>
      <c r="C17" s="1"/>
      <c r="D17" s="1"/>
      <c r="E17" s="1"/>
      <c r="H17" s="10"/>
      <c r="I17" s="152"/>
      <c r="K17" s="10"/>
      <c r="L17" s="152">
        <v>100</v>
      </c>
      <c r="P17" s="10"/>
      <c r="Q17" s="152">
        <v>100</v>
      </c>
      <c r="S17" s="10"/>
      <c r="T17" s="152">
        <v>100</v>
      </c>
    </row>
    <row r="18" spans="1:20" ht="17" thickBot="1" x14ac:dyDescent="0.25">
      <c r="A18" s="5"/>
      <c r="B18" s="1"/>
      <c r="C18" s="1"/>
      <c r="D18" s="1"/>
      <c r="E18" s="1"/>
      <c r="H18" s="13" t="s">
        <v>300</v>
      </c>
      <c r="I18" s="154" t="s">
        <v>301</v>
      </c>
      <c r="K18" s="13" t="s">
        <v>310</v>
      </c>
      <c r="L18" s="154" t="s">
        <v>301</v>
      </c>
      <c r="P18" s="13" t="s">
        <v>323</v>
      </c>
      <c r="Q18" s="154" t="s">
        <v>322</v>
      </c>
      <c r="S18" s="13" t="s">
        <v>323</v>
      </c>
      <c r="T18" s="154" t="s">
        <v>324</v>
      </c>
    </row>
    <row r="19" spans="1:20" x14ac:dyDescent="0.2">
      <c r="A19" s="5"/>
      <c r="B19" s="1"/>
      <c r="C19" s="1"/>
      <c r="D19" s="1"/>
      <c r="E19" s="1"/>
    </row>
    <row r="20" spans="1:20" x14ac:dyDescent="0.2">
      <c r="A20" s="5"/>
      <c r="B20" s="1"/>
      <c r="C20" s="1"/>
      <c r="D20" s="1"/>
      <c r="E20" s="1"/>
    </row>
    <row r="21" spans="1:20" x14ac:dyDescent="0.2">
      <c r="B21" s="1"/>
      <c r="C21" s="1"/>
      <c r="D21" s="1"/>
      <c r="E21" s="1"/>
    </row>
    <row r="24" spans="1:20" x14ac:dyDescent="0.2">
      <c r="A24" s="5"/>
      <c r="B24" s="1"/>
      <c r="C24" s="1"/>
      <c r="D24" s="1"/>
      <c r="E24" s="1"/>
    </row>
    <row r="25" spans="1:20" x14ac:dyDescent="0.2">
      <c r="A25" s="5"/>
      <c r="B25" s="1"/>
      <c r="C25" s="1"/>
      <c r="D25" s="1"/>
      <c r="E25" s="1"/>
    </row>
    <row r="26" spans="1:20" x14ac:dyDescent="0.2">
      <c r="A26" s="5"/>
      <c r="B26" s="1"/>
      <c r="C26" s="1"/>
      <c r="D26" s="1"/>
      <c r="E26" s="1"/>
    </row>
    <row r="27" spans="1:20" x14ac:dyDescent="0.2">
      <c r="A27" s="5"/>
      <c r="B27" s="1"/>
      <c r="C27" s="1"/>
      <c r="D27" s="1"/>
      <c r="E27" s="1"/>
    </row>
    <row r="30" spans="1:20" x14ac:dyDescent="0.2">
      <c r="A30" s="5"/>
      <c r="B30" s="1"/>
      <c r="C30" s="1"/>
      <c r="D30" s="1"/>
      <c r="E30" s="1"/>
    </row>
    <row r="31" spans="1:20" x14ac:dyDescent="0.2">
      <c r="A31" s="5"/>
      <c r="B31" s="1"/>
      <c r="C31" s="1"/>
      <c r="D31" s="1"/>
      <c r="E31" s="1"/>
    </row>
    <row r="32" spans="1:20" x14ac:dyDescent="0.2">
      <c r="A32" s="5"/>
      <c r="B32" s="1"/>
      <c r="C32" s="1"/>
      <c r="D32" s="1"/>
      <c r="E32" s="1"/>
    </row>
    <row r="35" spans="1:5" x14ac:dyDescent="0.2">
      <c r="A35" s="5"/>
      <c r="B35" s="1"/>
      <c r="C35" s="1"/>
      <c r="D35" s="1"/>
      <c r="E35" s="1"/>
    </row>
    <row r="36" spans="1:5" x14ac:dyDescent="0.2">
      <c r="A36" s="5"/>
      <c r="B36" s="1"/>
      <c r="C36" s="1"/>
      <c r="D36" s="1"/>
      <c r="E36" s="1"/>
    </row>
    <row r="37" spans="1:5" x14ac:dyDescent="0.2">
      <c r="A37" s="5"/>
      <c r="B37" s="1"/>
      <c r="C37" s="1"/>
      <c r="D37" s="1"/>
      <c r="E37" s="1"/>
    </row>
    <row r="38" spans="1:5" x14ac:dyDescent="0.2">
      <c r="A38" s="5"/>
      <c r="B38" s="1"/>
      <c r="C38" s="1"/>
      <c r="D38" s="1"/>
      <c r="E38" s="1"/>
    </row>
    <row r="39" spans="1:5" x14ac:dyDescent="0.2">
      <c r="A39" s="5"/>
      <c r="B39" s="1"/>
      <c r="C39" s="1"/>
      <c r="D39" s="1"/>
      <c r="E39" s="1"/>
    </row>
  </sheetData>
  <mergeCells count="1">
    <mergeCell ref="A1:E1"/>
  </mergeCells>
  <conditionalFormatting sqref="D3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2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F01E4A6836D438E48A173EA646965" ma:contentTypeVersion="14" ma:contentTypeDescription="Create a new document." ma:contentTypeScope="" ma:versionID="592d422d8a616dc410bec1c111f87299">
  <xsd:schema xmlns:xsd="http://www.w3.org/2001/XMLSchema" xmlns:xs="http://www.w3.org/2001/XMLSchema" xmlns:p="http://schemas.microsoft.com/office/2006/metadata/properties" xmlns:ns2="636018d9-4a34-4186-8868-93b3d1d2bbfb" xmlns:ns3="509be607-5cb9-4ff6-8f2b-a49830fd41ed" targetNamespace="http://schemas.microsoft.com/office/2006/metadata/properties" ma:root="true" ma:fieldsID="980d6db85b21d3dcf27729ecad145c32" ns2:_="" ns3:_="">
    <xsd:import namespace="636018d9-4a34-4186-8868-93b3d1d2bbfb"/>
    <xsd:import namespace="509be607-5cb9-4ff6-8f2b-a49830fd41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18d9-4a34-4186-8868-93b3d1d2bb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e607-5cb9-4ff6-8f2b-a49830fd41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860f591-6748-4bad-a557-5ce3d62682b2}" ma:internalName="TaxCatchAll" ma:showField="CatchAllData" ma:web="509be607-5cb9-4ff6-8f2b-a49830fd41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6018d9-4a34-4186-8868-93b3d1d2bbfb">
      <Terms xmlns="http://schemas.microsoft.com/office/infopath/2007/PartnerControls"/>
    </lcf76f155ced4ddcb4097134ff3c332f>
    <TaxCatchAll xmlns="509be607-5cb9-4ff6-8f2b-a49830fd41ed" xsi:nil="true"/>
  </documentManagement>
</p:properties>
</file>

<file path=customXml/itemProps1.xml><?xml version="1.0" encoding="utf-8"?>
<ds:datastoreItem xmlns:ds="http://schemas.openxmlformats.org/officeDocument/2006/customXml" ds:itemID="{10281D8D-E076-42BF-81E5-0FF688BB5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018d9-4a34-4186-8868-93b3d1d2bbfb"/>
    <ds:schemaRef ds:uri="509be607-5cb9-4ff6-8f2b-a49830fd41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7F689-2F00-463D-9C3A-394EB3DFE7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53288E-0F23-412A-BEAB-54B77042EBE2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509be607-5cb9-4ff6-8f2b-a49830fd41ed"/>
    <ds:schemaRef ds:uri="636018d9-4a34-4186-8868-93b3d1d2bbfb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Status</vt:lpstr>
      <vt:lpstr>Libraries</vt:lpstr>
      <vt:lpstr>AgilentIndices</vt:lpstr>
      <vt:lpstr>SeqAnalysis</vt:lpstr>
      <vt:lpstr>SeqConc</vt:lpstr>
      <vt:lpstr>CXCR3-enrichment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cp:lastPrinted>2022-11-22T10:17:38Z</cp:lastPrinted>
  <dcterms:created xsi:type="dcterms:W3CDTF">2022-10-11T09:39:05Z</dcterms:created>
  <dcterms:modified xsi:type="dcterms:W3CDTF">2022-11-24T11:25:28Z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0x010100EE5F01E4A6836D438E48A173EA646965</vt:lpwstr>
  </property>
  <property fmtid="{D5CDD505-2E9C-101B-9397-08002B2CF9AE}" pid="3" name="MediaServiceImageTags">
    <vt:lpwstr/>
  </property>
</Properties>
</file>